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S:\CALS\4H\JimWFiles\Financial-Treasurer\"/>
    </mc:Choice>
  </mc:AlternateContent>
  <xr:revisionPtr revIDLastSave="0" documentId="8_{1AE1497F-EE1D-4815-8D74-57E060B71D19}" xr6:coauthVersionLast="47" xr6:coauthVersionMax="47" xr10:uidLastSave="{00000000-0000-0000-0000-000000000000}"/>
  <workbookProtection workbookPassword="85B1" lockStructure="1"/>
  <bookViews>
    <workbookView xWindow="28680" yWindow="-120" windowWidth="29040" windowHeight="15840" activeTab="2" xr2:uid="{00000000-000D-0000-FFFF-FFFF00000000}"/>
  </bookViews>
  <sheets>
    <sheet name="Cover-Introduction" sheetId="1" r:id="rId1"/>
    <sheet name="Finance Ledger" sheetId="2" r:id="rId2"/>
    <sheet name="Annual Summary" sheetId="3" r:id="rId3"/>
    <sheet name="Club Financial Audit" sheetId="4" r:id="rId4"/>
    <sheet name="Pilot-test Evaluation"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3" l="1"/>
  <c r="J73" i="2" l="1"/>
  <c r="J38" i="2" l="1"/>
  <c r="AC297" i="2" l="1"/>
  <c r="AB297" i="2"/>
  <c r="AA297" i="2"/>
  <c r="Z297" i="2"/>
  <c r="Y297" i="2"/>
  <c r="X297" i="2"/>
  <c r="V297" i="2"/>
  <c r="U297" i="2"/>
  <c r="T297" i="2"/>
  <c r="S297" i="2"/>
  <c r="R297" i="2"/>
  <c r="Q297" i="2"/>
  <c r="P297" i="2"/>
  <c r="O297" i="2"/>
  <c r="N297" i="2"/>
  <c r="M297" i="2"/>
  <c r="L297" i="2"/>
  <c r="J297" i="2"/>
  <c r="AC296" i="2"/>
  <c r="AB296" i="2"/>
  <c r="AA296" i="2"/>
  <c r="Z296" i="2"/>
  <c r="Y296" i="2"/>
  <c r="X296" i="2"/>
  <c r="V296" i="2"/>
  <c r="U296" i="2"/>
  <c r="T296" i="2"/>
  <c r="S296" i="2"/>
  <c r="R296" i="2"/>
  <c r="Q296" i="2"/>
  <c r="P296" i="2"/>
  <c r="O296" i="2"/>
  <c r="N296" i="2"/>
  <c r="M296" i="2"/>
  <c r="L296" i="2"/>
  <c r="J296" i="2"/>
  <c r="AC295" i="2"/>
  <c r="AB295" i="2"/>
  <c r="AA295" i="2"/>
  <c r="Z295" i="2"/>
  <c r="Y295" i="2"/>
  <c r="X295" i="2"/>
  <c r="V295" i="2"/>
  <c r="U295" i="2"/>
  <c r="T295" i="2"/>
  <c r="S295" i="2"/>
  <c r="R295" i="2"/>
  <c r="Q295" i="2"/>
  <c r="P295" i="2"/>
  <c r="O295" i="2"/>
  <c r="N295" i="2"/>
  <c r="M295" i="2"/>
  <c r="L295" i="2"/>
  <c r="J295" i="2"/>
  <c r="AC294" i="2"/>
  <c r="AB294" i="2"/>
  <c r="AA294" i="2"/>
  <c r="Z294" i="2"/>
  <c r="Y294" i="2"/>
  <c r="X294" i="2"/>
  <c r="V294" i="2"/>
  <c r="U294" i="2"/>
  <c r="T294" i="2"/>
  <c r="S294" i="2"/>
  <c r="R294" i="2"/>
  <c r="Q294" i="2"/>
  <c r="P294" i="2"/>
  <c r="O294" i="2"/>
  <c r="N294" i="2"/>
  <c r="M294" i="2"/>
  <c r="L294" i="2"/>
  <c r="J294" i="2"/>
  <c r="AC293" i="2"/>
  <c r="AB293" i="2"/>
  <c r="AA293" i="2"/>
  <c r="Z293" i="2"/>
  <c r="Y293" i="2"/>
  <c r="X293" i="2"/>
  <c r="V293" i="2"/>
  <c r="U293" i="2"/>
  <c r="T293" i="2"/>
  <c r="S293" i="2"/>
  <c r="R293" i="2"/>
  <c r="Q293" i="2"/>
  <c r="P293" i="2"/>
  <c r="O293" i="2"/>
  <c r="N293" i="2"/>
  <c r="M293" i="2"/>
  <c r="L293" i="2"/>
  <c r="J293" i="2"/>
  <c r="AC292" i="2"/>
  <c r="AB292" i="2"/>
  <c r="AA292" i="2"/>
  <c r="Z292" i="2"/>
  <c r="Y292" i="2"/>
  <c r="X292" i="2"/>
  <c r="V292" i="2"/>
  <c r="U292" i="2"/>
  <c r="T292" i="2"/>
  <c r="S292" i="2"/>
  <c r="R292" i="2"/>
  <c r="Q292" i="2"/>
  <c r="P292" i="2"/>
  <c r="O292" i="2"/>
  <c r="N292" i="2"/>
  <c r="M292" i="2"/>
  <c r="L292" i="2"/>
  <c r="J292" i="2"/>
  <c r="AC291" i="2"/>
  <c r="AB291" i="2"/>
  <c r="AA291" i="2"/>
  <c r="Z291" i="2"/>
  <c r="Y291" i="2"/>
  <c r="X291" i="2"/>
  <c r="V291" i="2"/>
  <c r="U291" i="2"/>
  <c r="T291" i="2"/>
  <c r="S291" i="2"/>
  <c r="R291" i="2"/>
  <c r="Q291" i="2"/>
  <c r="P291" i="2"/>
  <c r="O291" i="2"/>
  <c r="N291" i="2"/>
  <c r="M291" i="2"/>
  <c r="L291" i="2"/>
  <c r="J291" i="2"/>
  <c r="AC290" i="2"/>
  <c r="AB290" i="2"/>
  <c r="AA290" i="2"/>
  <c r="Z290" i="2"/>
  <c r="Y290" i="2"/>
  <c r="X290" i="2"/>
  <c r="V290" i="2"/>
  <c r="U290" i="2"/>
  <c r="T290" i="2"/>
  <c r="S290" i="2"/>
  <c r="R290" i="2"/>
  <c r="Q290" i="2"/>
  <c r="P290" i="2"/>
  <c r="O290" i="2"/>
  <c r="N290" i="2"/>
  <c r="M290" i="2"/>
  <c r="L290" i="2"/>
  <c r="J290" i="2"/>
  <c r="AC289" i="2"/>
  <c r="AB289" i="2"/>
  <c r="AA289" i="2"/>
  <c r="Z289" i="2"/>
  <c r="Y289" i="2"/>
  <c r="X289" i="2"/>
  <c r="V289" i="2"/>
  <c r="U289" i="2"/>
  <c r="T289" i="2"/>
  <c r="S289" i="2"/>
  <c r="R289" i="2"/>
  <c r="Q289" i="2"/>
  <c r="P289" i="2"/>
  <c r="O289" i="2"/>
  <c r="N289" i="2"/>
  <c r="M289" i="2"/>
  <c r="L289" i="2"/>
  <c r="J289" i="2"/>
  <c r="AC288" i="2"/>
  <c r="AB288" i="2"/>
  <c r="AA288" i="2"/>
  <c r="Z288" i="2"/>
  <c r="Y288" i="2"/>
  <c r="X288" i="2"/>
  <c r="V288" i="2"/>
  <c r="U288" i="2"/>
  <c r="T288" i="2"/>
  <c r="S288" i="2"/>
  <c r="R288" i="2"/>
  <c r="Q288" i="2"/>
  <c r="P288" i="2"/>
  <c r="O288" i="2"/>
  <c r="N288" i="2"/>
  <c r="M288" i="2"/>
  <c r="L288" i="2"/>
  <c r="J288" i="2"/>
  <c r="AC287" i="2"/>
  <c r="AB287" i="2"/>
  <c r="AA287" i="2"/>
  <c r="Z287" i="2"/>
  <c r="Y287" i="2"/>
  <c r="X287" i="2"/>
  <c r="V287" i="2"/>
  <c r="U287" i="2"/>
  <c r="T287" i="2"/>
  <c r="S287" i="2"/>
  <c r="R287" i="2"/>
  <c r="Q287" i="2"/>
  <c r="P287" i="2"/>
  <c r="O287" i="2"/>
  <c r="N287" i="2"/>
  <c r="M287" i="2"/>
  <c r="L287" i="2"/>
  <c r="J287" i="2"/>
  <c r="AC286" i="2"/>
  <c r="AB286" i="2"/>
  <c r="AA286" i="2"/>
  <c r="Z286" i="2"/>
  <c r="Y286" i="2"/>
  <c r="X286" i="2"/>
  <c r="V286" i="2"/>
  <c r="U286" i="2"/>
  <c r="T286" i="2"/>
  <c r="S286" i="2"/>
  <c r="R286" i="2"/>
  <c r="Q286" i="2"/>
  <c r="P286" i="2"/>
  <c r="O286" i="2"/>
  <c r="N286" i="2"/>
  <c r="M286" i="2"/>
  <c r="L286" i="2"/>
  <c r="J286" i="2"/>
  <c r="AC285" i="2"/>
  <c r="AB285" i="2"/>
  <c r="AA285" i="2"/>
  <c r="Z285" i="2"/>
  <c r="Y285" i="2"/>
  <c r="X285" i="2"/>
  <c r="V285" i="2"/>
  <c r="U285" i="2"/>
  <c r="T285" i="2"/>
  <c r="S285" i="2"/>
  <c r="R285" i="2"/>
  <c r="Q285" i="2"/>
  <c r="P285" i="2"/>
  <c r="O285" i="2"/>
  <c r="N285" i="2"/>
  <c r="M285" i="2"/>
  <c r="L285" i="2"/>
  <c r="J285" i="2"/>
  <c r="AC284" i="2"/>
  <c r="AB284" i="2"/>
  <c r="AA284" i="2"/>
  <c r="Z284" i="2"/>
  <c r="Y284" i="2"/>
  <c r="X284" i="2"/>
  <c r="V284" i="2"/>
  <c r="U284" i="2"/>
  <c r="T284" i="2"/>
  <c r="S284" i="2"/>
  <c r="R284" i="2"/>
  <c r="Q284" i="2"/>
  <c r="P284" i="2"/>
  <c r="O284" i="2"/>
  <c r="N284" i="2"/>
  <c r="M284" i="2"/>
  <c r="L284" i="2"/>
  <c r="J284" i="2"/>
  <c r="AC283" i="2"/>
  <c r="AB283" i="2"/>
  <c r="AA283" i="2"/>
  <c r="Z283" i="2"/>
  <c r="Y283" i="2"/>
  <c r="X283" i="2"/>
  <c r="V283" i="2"/>
  <c r="U283" i="2"/>
  <c r="T283" i="2"/>
  <c r="S283" i="2"/>
  <c r="R283" i="2"/>
  <c r="Q283" i="2"/>
  <c r="P283" i="2"/>
  <c r="O283" i="2"/>
  <c r="N283" i="2"/>
  <c r="M283" i="2"/>
  <c r="L283" i="2"/>
  <c r="J283" i="2"/>
  <c r="AC282" i="2"/>
  <c r="AB282" i="2"/>
  <c r="AA282" i="2"/>
  <c r="Z282" i="2"/>
  <c r="Y282" i="2"/>
  <c r="X282" i="2"/>
  <c r="V282" i="2"/>
  <c r="U282" i="2"/>
  <c r="T282" i="2"/>
  <c r="S282" i="2"/>
  <c r="R282" i="2"/>
  <c r="Q282" i="2"/>
  <c r="P282" i="2"/>
  <c r="O282" i="2"/>
  <c r="N282" i="2"/>
  <c r="M282" i="2"/>
  <c r="L282" i="2"/>
  <c r="J282" i="2"/>
  <c r="AC281" i="2"/>
  <c r="AB281" i="2"/>
  <c r="AA281" i="2"/>
  <c r="Z281" i="2"/>
  <c r="Y281" i="2"/>
  <c r="X281" i="2"/>
  <c r="V281" i="2"/>
  <c r="U281" i="2"/>
  <c r="T281" i="2"/>
  <c r="S281" i="2"/>
  <c r="R281" i="2"/>
  <c r="Q281" i="2"/>
  <c r="P281" i="2"/>
  <c r="O281" i="2"/>
  <c r="N281" i="2"/>
  <c r="M281" i="2"/>
  <c r="L281" i="2"/>
  <c r="J281" i="2"/>
  <c r="AC280" i="2"/>
  <c r="AB280" i="2"/>
  <c r="AA280" i="2"/>
  <c r="Z280" i="2"/>
  <c r="Y280" i="2"/>
  <c r="X280" i="2"/>
  <c r="V280" i="2"/>
  <c r="U280" i="2"/>
  <c r="T280" i="2"/>
  <c r="S280" i="2"/>
  <c r="R280" i="2"/>
  <c r="Q280" i="2"/>
  <c r="P280" i="2"/>
  <c r="O280" i="2"/>
  <c r="N280" i="2"/>
  <c r="M280" i="2"/>
  <c r="L280" i="2"/>
  <c r="J280" i="2"/>
  <c r="AC279" i="2"/>
  <c r="AB279" i="2"/>
  <c r="AA279" i="2"/>
  <c r="Z279" i="2"/>
  <c r="Y279" i="2"/>
  <c r="X279" i="2"/>
  <c r="V279" i="2"/>
  <c r="U279" i="2"/>
  <c r="T279" i="2"/>
  <c r="S279" i="2"/>
  <c r="R279" i="2"/>
  <c r="Q279" i="2"/>
  <c r="P279" i="2"/>
  <c r="O279" i="2"/>
  <c r="N279" i="2"/>
  <c r="M279" i="2"/>
  <c r="L279" i="2"/>
  <c r="J279" i="2"/>
  <c r="AC278" i="2"/>
  <c r="AB278" i="2"/>
  <c r="AA278" i="2"/>
  <c r="Z278" i="2"/>
  <c r="Y278" i="2"/>
  <c r="X278" i="2"/>
  <c r="V278" i="2"/>
  <c r="U278" i="2"/>
  <c r="T278" i="2"/>
  <c r="S278" i="2"/>
  <c r="R278" i="2"/>
  <c r="Q278" i="2"/>
  <c r="P278" i="2"/>
  <c r="O278" i="2"/>
  <c r="N278" i="2"/>
  <c r="M278" i="2"/>
  <c r="L278" i="2"/>
  <c r="J278" i="2"/>
  <c r="AC277" i="2"/>
  <c r="AB277" i="2"/>
  <c r="AA277" i="2"/>
  <c r="Z277" i="2"/>
  <c r="Y277" i="2"/>
  <c r="X277" i="2"/>
  <c r="V277" i="2"/>
  <c r="U277" i="2"/>
  <c r="T277" i="2"/>
  <c r="S277" i="2"/>
  <c r="R277" i="2"/>
  <c r="Q277" i="2"/>
  <c r="P277" i="2"/>
  <c r="O277" i="2"/>
  <c r="N277" i="2"/>
  <c r="M277" i="2"/>
  <c r="L277" i="2"/>
  <c r="J277" i="2"/>
  <c r="AC276" i="2"/>
  <c r="AB276" i="2"/>
  <c r="AA276" i="2"/>
  <c r="Z276" i="2"/>
  <c r="Y276" i="2"/>
  <c r="X276" i="2"/>
  <c r="V276" i="2"/>
  <c r="U276" i="2"/>
  <c r="T276" i="2"/>
  <c r="S276" i="2"/>
  <c r="R276" i="2"/>
  <c r="Q276" i="2"/>
  <c r="P276" i="2"/>
  <c r="O276" i="2"/>
  <c r="N276" i="2"/>
  <c r="M276" i="2"/>
  <c r="L276" i="2"/>
  <c r="J276" i="2"/>
  <c r="AC275" i="2"/>
  <c r="AB275" i="2"/>
  <c r="AA275" i="2"/>
  <c r="Z275" i="2"/>
  <c r="Y275" i="2"/>
  <c r="X275" i="2"/>
  <c r="V275" i="2"/>
  <c r="U275" i="2"/>
  <c r="T275" i="2"/>
  <c r="S275" i="2"/>
  <c r="R275" i="2"/>
  <c r="Q275" i="2"/>
  <c r="P275" i="2"/>
  <c r="O275" i="2"/>
  <c r="N275" i="2"/>
  <c r="M275" i="2"/>
  <c r="L275" i="2"/>
  <c r="J275" i="2"/>
  <c r="AC274" i="2"/>
  <c r="AB274" i="2"/>
  <c r="AA274" i="2"/>
  <c r="Z274" i="2"/>
  <c r="Y274" i="2"/>
  <c r="X274" i="2"/>
  <c r="V274" i="2"/>
  <c r="U274" i="2"/>
  <c r="T274" i="2"/>
  <c r="S274" i="2"/>
  <c r="R274" i="2"/>
  <c r="Q274" i="2"/>
  <c r="P274" i="2"/>
  <c r="O274" i="2"/>
  <c r="N274" i="2"/>
  <c r="M274" i="2"/>
  <c r="L274" i="2"/>
  <c r="J274" i="2"/>
  <c r="AC273" i="2"/>
  <c r="AB273" i="2"/>
  <c r="AA273" i="2"/>
  <c r="Z273" i="2"/>
  <c r="Y273" i="2"/>
  <c r="X273" i="2"/>
  <c r="V273" i="2"/>
  <c r="U273" i="2"/>
  <c r="T273" i="2"/>
  <c r="S273" i="2"/>
  <c r="R273" i="2"/>
  <c r="Q273" i="2"/>
  <c r="P273" i="2"/>
  <c r="O273" i="2"/>
  <c r="N273" i="2"/>
  <c r="M273" i="2"/>
  <c r="L273" i="2"/>
  <c r="J273" i="2"/>
  <c r="AC272" i="2"/>
  <c r="AB272" i="2"/>
  <c r="AA272" i="2"/>
  <c r="Z272" i="2"/>
  <c r="Y272" i="2"/>
  <c r="X272" i="2"/>
  <c r="V272" i="2"/>
  <c r="U272" i="2"/>
  <c r="T272" i="2"/>
  <c r="S272" i="2"/>
  <c r="R272" i="2"/>
  <c r="Q272" i="2"/>
  <c r="P272" i="2"/>
  <c r="O272" i="2"/>
  <c r="N272" i="2"/>
  <c r="M272" i="2"/>
  <c r="L272" i="2"/>
  <c r="J272" i="2"/>
  <c r="AC271" i="2"/>
  <c r="AB271" i="2"/>
  <c r="AA271" i="2"/>
  <c r="Z271" i="2"/>
  <c r="Y271" i="2"/>
  <c r="X271" i="2"/>
  <c r="V271" i="2"/>
  <c r="U271" i="2"/>
  <c r="T271" i="2"/>
  <c r="S271" i="2"/>
  <c r="R271" i="2"/>
  <c r="Q271" i="2"/>
  <c r="P271" i="2"/>
  <c r="O271" i="2"/>
  <c r="N271" i="2"/>
  <c r="M271" i="2"/>
  <c r="L271" i="2"/>
  <c r="J271" i="2"/>
  <c r="AC270" i="2"/>
  <c r="AB270" i="2"/>
  <c r="AA270" i="2"/>
  <c r="Z270" i="2"/>
  <c r="Y270" i="2"/>
  <c r="X270" i="2"/>
  <c r="V270" i="2"/>
  <c r="U270" i="2"/>
  <c r="T270" i="2"/>
  <c r="S270" i="2"/>
  <c r="R270" i="2"/>
  <c r="Q270" i="2"/>
  <c r="P270" i="2"/>
  <c r="O270" i="2"/>
  <c r="N270" i="2"/>
  <c r="M270" i="2"/>
  <c r="L270" i="2"/>
  <c r="J270" i="2"/>
  <c r="AC269" i="2"/>
  <c r="AB269" i="2"/>
  <c r="AA269" i="2"/>
  <c r="Z269" i="2"/>
  <c r="Y269" i="2"/>
  <c r="X269" i="2"/>
  <c r="V269" i="2"/>
  <c r="U269" i="2"/>
  <c r="T269" i="2"/>
  <c r="S269" i="2"/>
  <c r="R269" i="2"/>
  <c r="Q269" i="2"/>
  <c r="P269" i="2"/>
  <c r="O269" i="2"/>
  <c r="N269" i="2"/>
  <c r="M269" i="2"/>
  <c r="L269" i="2"/>
  <c r="J269" i="2"/>
  <c r="AC268" i="2"/>
  <c r="AB268" i="2"/>
  <c r="AA268" i="2"/>
  <c r="Z268" i="2"/>
  <c r="Y268" i="2"/>
  <c r="X268" i="2"/>
  <c r="V268" i="2"/>
  <c r="U268" i="2"/>
  <c r="T268" i="2"/>
  <c r="S268" i="2"/>
  <c r="R268" i="2"/>
  <c r="Q268" i="2"/>
  <c r="P268" i="2"/>
  <c r="O268" i="2"/>
  <c r="N268" i="2"/>
  <c r="M268" i="2"/>
  <c r="L268" i="2"/>
  <c r="J268" i="2"/>
  <c r="AC267" i="2"/>
  <c r="AB267" i="2"/>
  <c r="AA267" i="2"/>
  <c r="Z267" i="2"/>
  <c r="Y267" i="2"/>
  <c r="X267" i="2"/>
  <c r="V267" i="2"/>
  <c r="U267" i="2"/>
  <c r="T267" i="2"/>
  <c r="S267" i="2"/>
  <c r="R267" i="2"/>
  <c r="Q267" i="2"/>
  <c r="P267" i="2"/>
  <c r="O267" i="2"/>
  <c r="N267" i="2"/>
  <c r="M267" i="2"/>
  <c r="L267" i="2"/>
  <c r="J267" i="2"/>
  <c r="AC266" i="2"/>
  <c r="AB266" i="2"/>
  <c r="AA266" i="2"/>
  <c r="Z266" i="2"/>
  <c r="Y266" i="2"/>
  <c r="X266" i="2"/>
  <c r="V266" i="2"/>
  <c r="U266" i="2"/>
  <c r="T266" i="2"/>
  <c r="S266" i="2"/>
  <c r="R266" i="2"/>
  <c r="Q266" i="2"/>
  <c r="P266" i="2"/>
  <c r="O266" i="2"/>
  <c r="N266" i="2"/>
  <c r="M266" i="2"/>
  <c r="L266" i="2"/>
  <c r="J266" i="2"/>
  <c r="AC265" i="2"/>
  <c r="AB265" i="2"/>
  <c r="AA265" i="2"/>
  <c r="Z265" i="2"/>
  <c r="Y265" i="2"/>
  <c r="X265" i="2"/>
  <c r="V265" i="2"/>
  <c r="U265" i="2"/>
  <c r="T265" i="2"/>
  <c r="S265" i="2"/>
  <c r="R265" i="2"/>
  <c r="Q265" i="2"/>
  <c r="P265" i="2"/>
  <c r="O265" i="2"/>
  <c r="N265" i="2"/>
  <c r="M265" i="2"/>
  <c r="L265" i="2"/>
  <c r="J265" i="2"/>
  <c r="AC264" i="2"/>
  <c r="AB264" i="2"/>
  <c r="AA264" i="2"/>
  <c r="Z264" i="2"/>
  <c r="Y264" i="2"/>
  <c r="X264" i="2"/>
  <c r="V264" i="2"/>
  <c r="U264" i="2"/>
  <c r="T264" i="2"/>
  <c r="S264" i="2"/>
  <c r="R264" i="2"/>
  <c r="Q264" i="2"/>
  <c r="P264" i="2"/>
  <c r="O264" i="2"/>
  <c r="N264" i="2"/>
  <c r="M264" i="2"/>
  <c r="L264" i="2"/>
  <c r="J264" i="2"/>
  <c r="AC263" i="2"/>
  <c r="AB263" i="2"/>
  <c r="AA263" i="2"/>
  <c r="Z263" i="2"/>
  <c r="Y263" i="2"/>
  <c r="X263" i="2"/>
  <c r="V263" i="2"/>
  <c r="U263" i="2"/>
  <c r="T263" i="2"/>
  <c r="S263" i="2"/>
  <c r="R263" i="2"/>
  <c r="Q263" i="2"/>
  <c r="P263" i="2"/>
  <c r="O263" i="2"/>
  <c r="N263" i="2"/>
  <c r="M263" i="2"/>
  <c r="L263" i="2"/>
  <c r="J263" i="2"/>
  <c r="AC260" i="2"/>
  <c r="AB260" i="2"/>
  <c r="AA260" i="2"/>
  <c r="Z260" i="2"/>
  <c r="Y260" i="2"/>
  <c r="X260" i="2"/>
  <c r="V260" i="2"/>
  <c r="U260" i="2"/>
  <c r="T260" i="2"/>
  <c r="S260" i="2"/>
  <c r="R260" i="2"/>
  <c r="Q260" i="2"/>
  <c r="P260" i="2"/>
  <c r="O260" i="2"/>
  <c r="N260" i="2"/>
  <c r="M260" i="2"/>
  <c r="L260" i="2"/>
  <c r="J260" i="2"/>
  <c r="J262" i="2" s="1"/>
  <c r="AC259" i="2"/>
  <c r="AB259" i="2"/>
  <c r="AA259" i="2"/>
  <c r="Z259" i="2"/>
  <c r="Y259" i="2"/>
  <c r="X259" i="2"/>
  <c r="V259" i="2"/>
  <c r="U259" i="2"/>
  <c r="T259" i="2"/>
  <c r="S259" i="2"/>
  <c r="R259" i="2"/>
  <c r="Q259" i="2"/>
  <c r="P259" i="2"/>
  <c r="O259" i="2"/>
  <c r="N259" i="2"/>
  <c r="M259" i="2"/>
  <c r="L259" i="2"/>
  <c r="J259" i="2"/>
  <c r="AC258" i="2"/>
  <c r="AB258" i="2"/>
  <c r="AA258" i="2"/>
  <c r="Z258" i="2"/>
  <c r="Y258" i="2"/>
  <c r="X258" i="2"/>
  <c r="V258" i="2"/>
  <c r="U258" i="2"/>
  <c r="T258" i="2"/>
  <c r="S258" i="2"/>
  <c r="R258" i="2"/>
  <c r="Q258" i="2"/>
  <c r="P258" i="2"/>
  <c r="O258" i="2"/>
  <c r="N258" i="2"/>
  <c r="M258" i="2"/>
  <c r="L258" i="2"/>
  <c r="J258" i="2"/>
  <c r="AC257" i="2"/>
  <c r="AB257" i="2"/>
  <c r="AA257" i="2"/>
  <c r="Z257" i="2"/>
  <c r="Y257" i="2"/>
  <c r="X257" i="2"/>
  <c r="V257" i="2"/>
  <c r="U257" i="2"/>
  <c r="T257" i="2"/>
  <c r="S257" i="2"/>
  <c r="R257" i="2"/>
  <c r="Q257" i="2"/>
  <c r="P257" i="2"/>
  <c r="O257" i="2"/>
  <c r="N257" i="2"/>
  <c r="M257" i="2"/>
  <c r="L257" i="2"/>
  <c r="J257" i="2"/>
  <c r="AC256" i="2"/>
  <c r="AB256" i="2"/>
  <c r="AA256" i="2"/>
  <c r="Z256" i="2"/>
  <c r="Y256" i="2"/>
  <c r="X256" i="2"/>
  <c r="V256" i="2"/>
  <c r="U256" i="2"/>
  <c r="T256" i="2"/>
  <c r="S256" i="2"/>
  <c r="R256" i="2"/>
  <c r="Q256" i="2"/>
  <c r="P256" i="2"/>
  <c r="O256" i="2"/>
  <c r="N256" i="2"/>
  <c r="M256" i="2"/>
  <c r="L256" i="2"/>
  <c r="J256" i="2"/>
  <c r="AC255" i="2"/>
  <c r="AB255" i="2"/>
  <c r="AA255" i="2"/>
  <c r="Z255" i="2"/>
  <c r="Y255" i="2"/>
  <c r="X255" i="2"/>
  <c r="V255" i="2"/>
  <c r="U255" i="2"/>
  <c r="T255" i="2"/>
  <c r="S255" i="2"/>
  <c r="R255" i="2"/>
  <c r="Q255" i="2"/>
  <c r="P255" i="2"/>
  <c r="O255" i="2"/>
  <c r="N255" i="2"/>
  <c r="M255" i="2"/>
  <c r="L255" i="2"/>
  <c r="J255" i="2"/>
  <c r="AC254" i="2"/>
  <c r="AB254" i="2"/>
  <c r="AA254" i="2"/>
  <c r="Z254" i="2"/>
  <c r="Y254" i="2"/>
  <c r="X254" i="2"/>
  <c r="V254" i="2"/>
  <c r="U254" i="2"/>
  <c r="T254" i="2"/>
  <c r="S254" i="2"/>
  <c r="R254" i="2"/>
  <c r="Q254" i="2"/>
  <c r="P254" i="2"/>
  <c r="O254" i="2"/>
  <c r="N254" i="2"/>
  <c r="M254" i="2"/>
  <c r="L254" i="2"/>
  <c r="J254" i="2"/>
  <c r="AC253" i="2"/>
  <c r="AB253" i="2"/>
  <c r="AA253" i="2"/>
  <c r="Z253" i="2"/>
  <c r="Y253" i="2"/>
  <c r="X253" i="2"/>
  <c r="V253" i="2"/>
  <c r="U253" i="2"/>
  <c r="T253" i="2"/>
  <c r="S253" i="2"/>
  <c r="R253" i="2"/>
  <c r="Q253" i="2"/>
  <c r="P253" i="2"/>
  <c r="O253" i="2"/>
  <c r="N253" i="2"/>
  <c r="M253" i="2"/>
  <c r="L253" i="2"/>
  <c r="J253" i="2"/>
  <c r="AC252" i="2"/>
  <c r="AB252" i="2"/>
  <c r="AA252" i="2"/>
  <c r="Z252" i="2"/>
  <c r="Y252" i="2"/>
  <c r="X252" i="2"/>
  <c r="V252" i="2"/>
  <c r="U252" i="2"/>
  <c r="T252" i="2"/>
  <c r="S252" i="2"/>
  <c r="R252" i="2"/>
  <c r="Q252" i="2"/>
  <c r="P252" i="2"/>
  <c r="O252" i="2"/>
  <c r="N252" i="2"/>
  <c r="M252" i="2"/>
  <c r="L252" i="2"/>
  <c r="J252" i="2"/>
  <c r="AC251" i="2"/>
  <c r="AB251" i="2"/>
  <c r="AA251" i="2"/>
  <c r="Z251" i="2"/>
  <c r="Y251" i="2"/>
  <c r="X251" i="2"/>
  <c r="V251" i="2"/>
  <c r="U251" i="2"/>
  <c r="T251" i="2"/>
  <c r="S251" i="2"/>
  <c r="R251" i="2"/>
  <c r="Q251" i="2"/>
  <c r="P251" i="2"/>
  <c r="O251" i="2"/>
  <c r="N251" i="2"/>
  <c r="M251" i="2"/>
  <c r="L251" i="2"/>
  <c r="J251" i="2"/>
  <c r="AC250" i="2"/>
  <c r="AB250" i="2"/>
  <c r="AA250" i="2"/>
  <c r="Z250" i="2"/>
  <c r="Y250" i="2"/>
  <c r="X250" i="2"/>
  <c r="V250" i="2"/>
  <c r="U250" i="2"/>
  <c r="T250" i="2"/>
  <c r="S250" i="2"/>
  <c r="R250" i="2"/>
  <c r="Q250" i="2"/>
  <c r="P250" i="2"/>
  <c r="O250" i="2"/>
  <c r="N250" i="2"/>
  <c r="M250" i="2"/>
  <c r="L250" i="2"/>
  <c r="J250" i="2"/>
  <c r="AC249" i="2"/>
  <c r="AB249" i="2"/>
  <c r="AA249" i="2"/>
  <c r="Z249" i="2"/>
  <c r="Y249" i="2"/>
  <c r="X249" i="2"/>
  <c r="V249" i="2"/>
  <c r="U249" i="2"/>
  <c r="T249" i="2"/>
  <c r="S249" i="2"/>
  <c r="R249" i="2"/>
  <c r="Q249" i="2"/>
  <c r="P249" i="2"/>
  <c r="O249" i="2"/>
  <c r="N249" i="2"/>
  <c r="M249" i="2"/>
  <c r="L249" i="2"/>
  <c r="J249" i="2"/>
  <c r="AC248" i="2"/>
  <c r="AB248" i="2"/>
  <c r="AA248" i="2"/>
  <c r="Z248" i="2"/>
  <c r="Y248" i="2"/>
  <c r="X248" i="2"/>
  <c r="V248" i="2"/>
  <c r="U248" i="2"/>
  <c r="T248" i="2"/>
  <c r="S248" i="2"/>
  <c r="R248" i="2"/>
  <c r="Q248" i="2"/>
  <c r="P248" i="2"/>
  <c r="O248" i="2"/>
  <c r="N248" i="2"/>
  <c r="M248" i="2"/>
  <c r="L248" i="2"/>
  <c r="J248" i="2"/>
  <c r="AC247" i="2"/>
  <c r="AB247" i="2"/>
  <c r="AA247" i="2"/>
  <c r="Z247" i="2"/>
  <c r="Y247" i="2"/>
  <c r="X247" i="2"/>
  <c r="V247" i="2"/>
  <c r="U247" i="2"/>
  <c r="T247" i="2"/>
  <c r="S247" i="2"/>
  <c r="R247" i="2"/>
  <c r="Q247" i="2"/>
  <c r="P247" i="2"/>
  <c r="O247" i="2"/>
  <c r="N247" i="2"/>
  <c r="M247" i="2"/>
  <c r="L247" i="2"/>
  <c r="J247" i="2"/>
  <c r="AC246" i="2"/>
  <c r="AB246" i="2"/>
  <c r="AA246" i="2"/>
  <c r="Z246" i="2"/>
  <c r="Y246" i="2"/>
  <c r="X246" i="2"/>
  <c r="V246" i="2"/>
  <c r="U246" i="2"/>
  <c r="T246" i="2"/>
  <c r="S246" i="2"/>
  <c r="R246" i="2"/>
  <c r="Q246" i="2"/>
  <c r="P246" i="2"/>
  <c r="O246" i="2"/>
  <c r="N246" i="2"/>
  <c r="M246" i="2"/>
  <c r="L246" i="2"/>
  <c r="J246" i="2"/>
  <c r="AC245" i="2"/>
  <c r="AB245" i="2"/>
  <c r="AA245" i="2"/>
  <c r="Z245" i="2"/>
  <c r="Y245" i="2"/>
  <c r="X245" i="2"/>
  <c r="V245" i="2"/>
  <c r="U245" i="2"/>
  <c r="T245" i="2"/>
  <c r="S245" i="2"/>
  <c r="R245" i="2"/>
  <c r="Q245" i="2"/>
  <c r="P245" i="2"/>
  <c r="O245" i="2"/>
  <c r="N245" i="2"/>
  <c r="M245" i="2"/>
  <c r="L245" i="2"/>
  <c r="J245" i="2"/>
  <c r="AC244" i="2"/>
  <c r="AB244" i="2"/>
  <c r="AA244" i="2"/>
  <c r="Z244" i="2"/>
  <c r="Y244" i="2"/>
  <c r="X244" i="2"/>
  <c r="V244" i="2"/>
  <c r="U244" i="2"/>
  <c r="T244" i="2"/>
  <c r="S244" i="2"/>
  <c r="R244" i="2"/>
  <c r="Q244" i="2"/>
  <c r="P244" i="2"/>
  <c r="O244" i="2"/>
  <c r="N244" i="2"/>
  <c r="M244" i="2"/>
  <c r="L244" i="2"/>
  <c r="J244" i="2"/>
  <c r="AC243" i="2"/>
  <c r="AB243" i="2"/>
  <c r="AA243" i="2"/>
  <c r="Z243" i="2"/>
  <c r="Y243" i="2"/>
  <c r="X243" i="2"/>
  <c r="V243" i="2"/>
  <c r="U243" i="2"/>
  <c r="T243" i="2"/>
  <c r="S243" i="2"/>
  <c r="R243" i="2"/>
  <c r="Q243" i="2"/>
  <c r="P243" i="2"/>
  <c r="O243" i="2"/>
  <c r="N243" i="2"/>
  <c r="M243" i="2"/>
  <c r="L243" i="2"/>
  <c r="J243" i="2"/>
  <c r="AC242" i="2"/>
  <c r="AB242" i="2"/>
  <c r="AA242" i="2"/>
  <c r="Z242" i="2"/>
  <c r="Y242" i="2"/>
  <c r="X242" i="2"/>
  <c r="V242" i="2"/>
  <c r="U242" i="2"/>
  <c r="T242" i="2"/>
  <c r="S242" i="2"/>
  <c r="R242" i="2"/>
  <c r="Q242" i="2"/>
  <c r="P242" i="2"/>
  <c r="O242" i="2"/>
  <c r="N242" i="2"/>
  <c r="M242" i="2"/>
  <c r="L242" i="2"/>
  <c r="J242" i="2"/>
  <c r="AC241" i="2"/>
  <c r="AB241" i="2"/>
  <c r="AA241" i="2"/>
  <c r="Z241" i="2"/>
  <c r="Y241" i="2"/>
  <c r="X241" i="2"/>
  <c r="V241" i="2"/>
  <c r="U241" i="2"/>
  <c r="T241" i="2"/>
  <c r="S241" i="2"/>
  <c r="R241" i="2"/>
  <c r="Q241" i="2"/>
  <c r="P241" i="2"/>
  <c r="O241" i="2"/>
  <c r="N241" i="2"/>
  <c r="M241" i="2"/>
  <c r="L241" i="2"/>
  <c r="J241" i="2"/>
  <c r="AC240" i="2"/>
  <c r="AB240" i="2"/>
  <c r="AA240" i="2"/>
  <c r="Z240" i="2"/>
  <c r="Y240" i="2"/>
  <c r="X240" i="2"/>
  <c r="V240" i="2"/>
  <c r="U240" i="2"/>
  <c r="T240" i="2"/>
  <c r="S240" i="2"/>
  <c r="R240" i="2"/>
  <c r="Q240" i="2"/>
  <c r="P240" i="2"/>
  <c r="O240" i="2"/>
  <c r="N240" i="2"/>
  <c r="M240" i="2"/>
  <c r="L240" i="2"/>
  <c r="J240" i="2"/>
  <c r="AC239" i="2"/>
  <c r="AB239" i="2"/>
  <c r="AA239" i="2"/>
  <c r="Z239" i="2"/>
  <c r="Y239" i="2"/>
  <c r="X239" i="2"/>
  <c r="V239" i="2"/>
  <c r="U239" i="2"/>
  <c r="T239" i="2"/>
  <c r="S239" i="2"/>
  <c r="R239" i="2"/>
  <c r="Q239" i="2"/>
  <c r="P239" i="2"/>
  <c r="O239" i="2"/>
  <c r="N239" i="2"/>
  <c r="M239" i="2"/>
  <c r="L239" i="2"/>
  <c r="J239" i="2"/>
  <c r="AC238" i="2"/>
  <c r="AB238" i="2"/>
  <c r="AA238" i="2"/>
  <c r="Z238" i="2"/>
  <c r="Y238" i="2"/>
  <c r="X238" i="2"/>
  <c r="V238" i="2"/>
  <c r="U238" i="2"/>
  <c r="T238" i="2"/>
  <c r="S238" i="2"/>
  <c r="R238" i="2"/>
  <c r="Q238" i="2"/>
  <c r="P238" i="2"/>
  <c r="O238" i="2"/>
  <c r="N238" i="2"/>
  <c r="M238" i="2"/>
  <c r="L238" i="2"/>
  <c r="J238" i="2"/>
  <c r="AC237" i="2"/>
  <c r="AB237" i="2"/>
  <c r="AA237" i="2"/>
  <c r="Z237" i="2"/>
  <c r="Y237" i="2"/>
  <c r="X237" i="2"/>
  <c r="V237" i="2"/>
  <c r="U237" i="2"/>
  <c r="T237" i="2"/>
  <c r="S237" i="2"/>
  <c r="R237" i="2"/>
  <c r="Q237" i="2"/>
  <c r="P237" i="2"/>
  <c r="O237" i="2"/>
  <c r="N237" i="2"/>
  <c r="M237" i="2"/>
  <c r="L237" i="2"/>
  <c r="J237" i="2"/>
  <c r="AC236" i="2"/>
  <c r="AB236" i="2"/>
  <c r="AA236" i="2"/>
  <c r="Z236" i="2"/>
  <c r="Y236" i="2"/>
  <c r="X236" i="2"/>
  <c r="V236" i="2"/>
  <c r="U236" i="2"/>
  <c r="T236" i="2"/>
  <c r="S236" i="2"/>
  <c r="R236" i="2"/>
  <c r="Q236" i="2"/>
  <c r="P236" i="2"/>
  <c r="O236" i="2"/>
  <c r="N236" i="2"/>
  <c r="M236" i="2"/>
  <c r="L236" i="2"/>
  <c r="J236" i="2"/>
  <c r="AC235" i="2"/>
  <c r="AB235" i="2"/>
  <c r="AA235" i="2"/>
  <c r="Z235" i="2"/>
  <c r="Y235" i="2"/>
  <c r="X235" i="2"/>
  <c r="V235" i="2"/>
  <c r="U235" i="2"/>
  <c r="T235" i="2"/>
  <c r="S235" i="2"/>
  <c r="R235" i="2"/>
  <c r="Q235" i="2"/>
  <c r="P235" i="2"/>
  <c r="O235" i="2"/>
  <c r="N235" i="2"/>
  <c r="M235" i="2"/>
  <c r="L235" i="2"/>
  <c r="J235" i="2"/>
  <c r="AC234" i="2"/>
  <c r="AB234" i="2"/>
  <c r="AA234" i="2"/>
  <c r="Z234" i="2"/>
  <c r="Y234" i="2"/>
  <c r="X234" i="2"/>
  <c r="V234" i="2"/>
  <c r="U234" i="2"/>
  <c r="T234" i="2"/>
  <c r="S234" i="2"/>
  <c r="R234" i="2"/>
  <c r="Q234" i="2"/>
  <c r="P234" i="2"/>
  <c r="O234" i="2"/>
  <c r="N234" i="2"/>
  <c r="M234" i="2"/>
  <c r="L234" i="2"/>
  <c r="J234" i="2"/>
  <c r="AC233" i="2"/>
  <c r="AB233" i="2"/>
  <c r="AA233" i="2"/>
  <c r="Z233" i="2"/>
  <c r="Y233" i="2"/>
  <c r="X233" i="2"/>
  <c r="V233" i="2"/>
  <c r="U233" i="2"/>
  <c r="T233" i="2"/>
  <c r="S233" i="2"/>
  <c r="R233" i="2"/>
  <c r="Q233" i="2"/>
  <c r="P233" i="2"/>
  <c r="O233" i="2"/>
  <c r="N233" i="2"/>
  <c r="M233" i="2"/>
  <c r="L233" i="2"/>
  <c r="J233" i="2"/>
  <c r="AC232" i="2"/>
  <c r="AB232" i="2"/>
  <c r="AA232" i="2"/>
  <c r="Z232" i="2"/>
  <c r="Y232" i="2"/>
  <c r="X232" i="2"/>
  <c r="V232" i="2"/>
  <c r="U232" i="2"/>
  <c r="T232" i="2"/>
  <c r="S232" i="2"/>
  <c r="R232" i="2"/>
  <c r="Q232" i="2"/>
  <c r="P232" i="2"/>
  <c r="O232" i="2"/>
  <c r="N232" i="2"/>
  <c r="M232" i="2"/>
  <c r="L232" i="2"/>
  <c r="J232" i="2"/>
  <c r="AC231" i="2"/>
  <c r="AB231" i="2"/>
  <c r="AA231" i="2"/>
  <c r="Z231" i="2"/>
  <c r="Y231" i="2"/>
  <c r="X231" i="2"/>
  <c r="V231" i="2"/>
  <c r="U231" i="2"/>
  <c r="T231" i="2"/>
  <c r="S231" i="2"/>
  <c r="R231" i="2"/>
  <c r="Q231" i="2"/>
  <c r="P231" i="2"/>
  <c r="O231" i="2"/>
  <c r="N231" i="2"/>
  <c r="M231" i="2"/>
  <c r="L231" i="2"/>
  <c r="J231" i="2"/>
  <c r="AC230" i="2"/>
  <c r="AB230" i="2"/>
  <c r="AA230" i="2"/>
  <c r="Z230" i="2"/>
  <c r="Y230" i="2"/>
  <c r="X230" i="2"/>
  <c r="V230" i="2"/>
  <c r="U230" i="2"/>
  <c r="T230" i="2"/>
  <c r="S230" i="2"/>
  <c r="R230" i="2"/>
  <c r="Q230" i="2"/>
  <c r="P230" i="2"/>
  <c r="O230" i="2"/>
  <c r="N230" i="2"/>
  <c r="M230" i="2"/>
  <c r="L230" i="2"/>
  <c r="J230" i="2"/>
  <c r="AC229" i="2"/>
  <c r="AB229" i="2"/>
  <c r="AA229" i="2"/>
  <c r="Z229" i="2"/>
  <c r="Y229" i="2"/>
  <c r="X229" i="2"/>
  <c r="V229" i="2"/>
  <c r="U229" i="2"/>
  <c r="T229" i="2"/>
  <c r="S229" i="2"/>
  <c r="R229" i="2"/>
  <c r="Q229" i="2"/>
  <c r="P229" i="2"/>
  <c r="O229" i="2"/>
  <c r="N229" i="2"/>
  <c r="M229" i="2"/>
  <c r="L229" i="2"/>
  <c r="J229" i="2"/>
  <c r="AC228" i="2"/>
  <c r="AB228" i="2"/>
  <c r="AA228" i="2"/>
  <c r="Z228" i="2"/>
  <c r="Y228" i="2"/>
  <c r="X228" i="2"/>
  <c r="V228" i="2"/>
  <c r="U228" i="2"/>
  <c r="T228" i="2"/>
  <c r="S228" i="2"/>
  <c r="R228" i="2"/>
  <c r="Q228" i="2"/>
  <c r="P228" i="2"/>
  <c r="O228" i="2"/>
  <c r="N228" i="2"/>
  <c r="M228" i="2"/>
  <c r="L228" i="2"/>
  <c r="J228" i="2"/>
  <c r="AC227" i="2"/>
  <c r="AB227" i="2"/>
  <c r="AA227" i="2"/>
  <c r="Z227" i="2"/>
  <c r="Y227" i="2"/>
  <c r="X227" i="2"/>
  <c r="V227" i="2"/>
  <c r="U227" i="2"/>
  <c r="T227" i="2"/>
  <c r="S227" i="2"/>
  <c r="R227" i="2"/>
  <c r="Q227" i="2"/>
  <c r="P227" i="2"/>
  <c r="O227" i="2"/>
  <c r="N227" i="2"/>
  <c r="M227" i="2"/>
  <c r="L227" i="2"/>
  <c r="J227" i="2"/>
  <c r="AC226" i="2"/>
  <c r="AB226" i="2"/>
  <c r="AA226" i="2"/>
  <c r="Z226" i="2"/>
  <c r="Y226" i="2"/>
  <c r="X226" i="2"/>
  <c r="V226" i="2"/>
  <c r="U226" i="2"/>
  <c r="T226" i="2"/>
  <c r="S226" i="2"/>
  <c r="R226" i="2"/>
  <c r="Q226" i="2"/>
  <c r="P226" i="2"/>
  <c r="O226" i="2"/>
  <c r="N226" i="2"/>
  <c r="M226" i="2"/>
  <c r="L226" i="2"/>
  <c r="J226" i="2"/>
  <c r="AC223" i="2"/>
  <c r="AB223" i="2"/>
  <c r="AA223" i="2"/>
  <c r="Z223" i="2"/>
  <c r="Y223" i="2"/>
  <c r="X223" i="2"/>
  <c r="V223" i="2"/>
  <c r="U223" i="2"/>
  <c r="T223" i="2"/>
  <c r="S223" i="2"/>
  <c r="R223" i="2"/>
  <c r="Q223" i="2"/>
  <c r="P223" i="2"/>
  <c r="O223" i="2"/>
  <c r="N223" i="2"/>
  <c r="M223" i="2"/>
  <c r="L223" i="2"/>
  <c r="J223" i="2"/>
  <c r="J225" i="2" s="1"/>
  <c r="AC222" i="2"/>
  <c r="AB222" i="2"/>
  <c r="AA222" i="2"/>
  <c r="Z222" i="2"/>
  <c r="Y222" i="2"/>
  <c r="X222" i="2"/>
  <c r="V222" i="2"/>
  <c r="U222" i="2"/>
  <c r="T222" i="2"/>
  <c r="S222" i="2"/>
  <c r="R222" i="2"/>
  <c r="Q222" i="2"/>
  <c r="P222" i="2"/>
  <c r="O222" i="2"/>
  <c r="N222" i="2"/>
  <c r="M222" i="2"/>
  <c r="L222" i="2"/>
  <c r="J222" i="2"/>
  <c r="AC221" i="2"/>
  <c r="AB221" i="2"/>
  <c r="AA221" i="2"/>
  <c r="Z221" i="2"/>
  <c r="Y221" i="2"/>
  <c r="X221" i="2"/>
  <c r="V221" i="2"/>
  <c r="U221" i="2"/>
  <c r="T221" i="2"/>
  <c r="S221" i="2"/>
  <c r="R221" i="2"/>
  <c r="Q221" i="2"/>
  <c r="P221" i="2"/>
  <c r="O221" i="2"/>
  <c r="N221" i="2"/>
  <c r="M221" i="2"/>
  <c r="L221" i="2"/>
  <c r="J221" i="2"/>
  <c r="AC220" i="2"/>
  <c r="AB220" i="2"/>
  <c r="AA220" i="2"/>
  <c r="Z220" i="2"/>
  <c r="Y220" i="2"/>
  <c r="X220" i="2"/>
  <c r="V220" i="2"/>
  <c r="U220" i="2"/>
  <c r="T220" i="2"/>
  <c r="S220" i="2"/>
  <c r="R220" i="2"/>
  <c r="Q220" i="2"/>
  <c r="P220" i="2"/>
  <c r="O220" i="2"/>
  <c r="N220" i="2"/>
  <c r="M220" i="2"/>
  <c r="L220" i="2"/>
  <c r="J220" i="2"/>
  <c r="AC219" i="2"/>
  <c r="AB219" i="2"/>
  <c r="AA219" i="2"/>
  <c r="Z219" i="2"/>
  <c r="Y219" i="2"/>
  <c r="X219" i="2"/>
  <c r="V219" i="2"/>
  <c r="U219" i="2"/>
  <c r="T219" i="2"/>
  <c r="S219" i="2"/>
  <c r="R219" i="2"/>
  <c r="Q219" i="2"/>
  <c r="P219" i="2"/>
  <c r="O219" i="2"/>
  <c r="N219" i="2"/>
  <c r="M219" i="2"/>
  <c r="L219" i="2"/>
  <c r="J219" i="2"/>
  <c r="AC218" i="2"/>
  <c r="AB218" i="2"/>
  <c r="AA218" i="2"/>
  <c r="Z218" i="2"/>
  <c r="Y218" i="2"/>
  <c r="X218" i="2"/>
  <c r="V218" i="2"/>
  <c r="U218" i="2"/>
  <c r="T218" i="2"/>
  <c r="S218" i="2"/>
  <c r="R218" i="2"/>
  <c r="Q218" i="2"/>
  <c r="P218" i="2"/>
  <c r="O218" i="2"/>
  <c r="N218" i="2"/>
  <c r="M218" i="2"/>
  <c r="L218" i="2"/>
  <c r="J218" i="2"/>
  <c r="AC217" i="2"/>
  <c r="AB217" i="2"/>
  <c r="AA217" i="2"/>
  <c r="Z217" i="2"/>
  <c r="Y217" i="2"/>
  <c r="X217" i="2"/>
  <c r="V217" i="2"/>
  <c r="U217" i="2"/>
  <c r="T217" i="2"/>
  <c r="S217" i="2"/>
  <c r="R217" i="2"/>
  <c r="Q217" i="2"/>
  <c r="P217" i="2"/>
  <c r="O217" i="2"/>
  <c r="N217" i="2"/>
  <c r="M217" i="2"/>
  <c r="L217" i="2"/>
  <c r="J217" i="2"/>
  <c r="AC216" i="2"/>
  <c r="AB216" i="2"/>
  <c r="AA216" i="2"/>
  <c r="Z216" i="2"/>
  <c r="Y216" i="2"/>
  <c r="X216" i="2"/>
  <c r="V216" i="2"/>
  <c r="U216" i="2"/>
  <c r="T216" i="2"/>
  <c r="S216" i="2"/>
  <c r="R216" i="2"/>
  <c r="Q216" i="2"/>
  <c r="P216" i="2"/>
  <c r="O216" i="2"/>
  <c r="N216" i="2"/>
  <c r="M216" i="2"/>
  <c r="L216" i="2"/>
  <c r="J216" i="2"/>
  <c r="AC215" i="2"/>
  <c r="AB215" i="2"/>
  <c r="AA215" i="2"/>
  <c r="Z215" i="2"/>
  <c r="Y215" i="2"/>
  <c r="X215" i="2"/>
  <c r="V215" i="2"/>
  <c r="U215" i="2"/>
  <c r="T215" i="2"/>
  <c r="S215" i="2"/>
  <c r="R215" i="2"/>
  <c r="Q215" i="2"/>
  <c r="P215" i="2"/>
  <c r="O215" i="2"/>
  <c r="N215" i="2"/>
  <c r="M215" i="2"/>
  <c r="L215" i="2"/>
  <c r="J215" i="2"/>
  <c r="AC214" i="2"/>
  <c r="AB214" i="2"/>
  <c r="AA214" i="2"/>
  <c r="Z214" i="2"/>
  <c r="Y214" i="2"/>
  <c r="X214" i="2"/>
  <c r="V214" i="2"/>
  <c r="U214" i="2"/>
  <c r="T214" i="2"/>
  <c r="S214" i="2"/>
  <c r="R214" i="2"/>
  <c r="Q214" i="2"/>
  <c r="P214" i="2"/>
  <c r="O214" i="2"/>
  <c r="N214" i="2"/>
  <c r="M214" i="2"/>
  <c r="L214" i="2"/>
  <c r="J214" i="2"/>
  <c r="AC213" i="2"/>
  <c r="AB213" i="2"/>
  <c r="AA213" i="2"/>
  <c r="Z213" i="2"/>
  <c r="Y213" i="2"/>
  <c r="X213" i="2"/>
  <c r="V213" i="2"/>
  <c r="U213" i="2"/>
  <c r="T213" i="2"/>
  <c r="S213" i="2"/>
  <c r="R213" i="2"/>
  <c r="Q213" i="2"/>
  <c r="P213" i="2"/>
  <c r="O213" i="2"/>
  <c r="N213" i="2"/>
  <c r="M213" i="2"/>
  <c r="L213" i="2"/>
  <c r="J213" i="2"/>
  <c r="AC212" i="2"/>
  <c r="AB212" i="2"/>
  <c r="AA212" i="2"/>
  <c r="Z212" i="2"/>
  <c r="Y212" i="2"/>
  <c r="X212" i="2"/>
  <c r="V212" i="2"/>
  <c r="U212" i="2"/>
  <c r="T212" i="2"/>
  <c r="S212" i="2"/>
  <c r="R212" i="2"/>
  <c r="Q212" i="2"/>
  <c r="P212" i="2"/>
  <c r="O212" i="2"/>
  <c r="N212" i="2"/>
  <c r="M212" i="2"/>
  <c r="L212" i="2"/>
  <c r="J212" i="2"/>
  <c r="AC211" i="2"/>
  <c r="AB211" i="2"/>
  <c r="AA211" i="2"/>
  <c r="Z211" i="2"/>
  <c r="Y211" i="2"/>
  <c r="X211" i="2"/>
  <c r="V211" i="2"/>
  <c r="U211" i="2"/>
  <c r="T211" i="2"/>
  <c r="S211" i="2"/>
  <c r="R211" i="2"/>
  <c r="Q211" i="2"/>
  <c r="P211" i="2"/>
  <c r="O211" i="2"/>
  <c r="N211" i="2"/>
  <c r="M211" i="2"/>
  <c r="L211" i="2"/>
  <c r="J211" i="2"/>
  <c r="AC210" i="2"/>
  <c r="AB210" i="2"/>
  <c r="AA210" i="2"/>
  <c r="Z210" i="2"/>
  <c r="Y210" i="2"/>
  <c r="X210" i="2"/>
  <c r="V210" i="2"/>
  <c r="U210" i="2"/>
  <c r="T210" i="2"/>
  <c r="S210" i="2"/>
  <c r="R210" i="2"/>
  <c r="Q210" i="2"/>
  <c r="P210" i="2"/>
  <c r="O210" i="2"/>
  <c r="N210" i="2"/>
  <c r="M210" i="2"/>
  <c r="L210" i="2"/>
  <c r="J210" i="2"/>
  <c r="AC209" i="2"/>
  <c r="AB209" i="2"/>
  <c r="AA209" i="2"/>
  <c r="Z209" i="2"/>
  <c r="Y209" i="2"/>
  <c r="X209" i="2"/>
  <c r="V209" i="2"/>
  <c r="U209" i="2"/>
  <c r="T209" i="2"/>
  <c r="S209" i="2"/>
  <c r="R209" i="2"/>
  <c r="Q209" i="2"/>
  <c r="P209" i="2"/>
  <c r="O209" i="2"/>
  <c r="N209" i="2"/>
  <c r="M209" i="2"/>
  <c r="L209" i="2"/>
  <c r="J209" i="2"/>
  <c r="AC208" i="2"/>
  <c r="AB208" i="2"/>
  <c r="AA208" i="2"/>
  <c r="Z208" i="2"/>
  <c r="Y208" i="2"/>
  <c r="X208" i="2"/>
  <c r="V208" i="2"/>
  <c r="U208" i="2"/>
  <c r="T208" i="2"/>
  <c r="S208" i="2"/>
  <c r="R208" i="2"/>
  <c r="Q208" i="2"/>
  <c r="P208" i="2"/>
  <c r="O208" i="2"/>
  <c r="N208" i="2"/>
  <c r="M208" i="2"/>
  <c r="L208" i="2"/>
  <c r="J208" i="2"/>
  <c r="AC207" i="2"/>
  <c r="AB207" i="2"/>
  <c r="AA207" i="2"/>
  <c r="Z207" i="2"/>
  <c r="Y207" i="2"/>
  <c r="X207" i="2"/>
  <c r="V207" i="2"/>
  <c r="U207" i="2"/>
  <c r="T207" i="2"/>
  <c r="S207" i="2"/>
  <c r="R207" i="2"/>
  <c r="Q207" i="2"/>
  <c r="P207" i="2"/>
  <c r="O207" i="2"/>
  <c r="N207" i="2"/>
  <c r="M207" i="2"/>
  <c r="L207" i="2"/>
  <c r="J207" i="2"/>
  <c r="AC206" i="2"/>
  <c r="AB206" i="2"/>
  <c r="AA206" i="2"/>
  <c r="Z206" i="2"/>
  <c r="Y206" i="2"/>
  <c r="X206" i="2"/>
  <c r="V206" i="2"/>
  <c r="U206" i="2"/>
  <c r="T206" i="2"/>
  <c r="S206" i="2"/>
  <c r="R206" i="2"/>
  <c r="Q206" i="2"/>
  <c r="P206" i="2"/>
  <c r="O206" i="2"/>
  <c r="N206" i="2"/>
  <c r="M206" i="2"/>
  <c r="L206" i="2"/>
  <c r="J206" i="2"/>
  <c r="AC205" i="2"/>
  <c r="AB205" i="2"/>
  <c r="AA205" i="2"/>
  <c r="Z205" i="2"/>
  <c r="Y205" i="2"/>
  <c r="X205" i="2"/>
  <c r="V205" i="2"/>
  <c r="U205" i="2"/>
  <c r="T205" i="2"/>
  <c r="S205" i="2"/>
  <c r="R205" i="2"/>
  <c r="Q205" i="2"/>
  <c r="P205" i="2"/>
  <c r="O205" i="2"/>
  <c r="N205" i="2"/>
  <c r="M205" i="2"/>
  <c r="L205" i="2"/>
  <c r="J205" i="2"/>
  <c r="AC204" i="2"/>
  <c r="AB204" i="2"/>
  <c r="AA204" i="2"/>
  <c r="Z204" i="2"/>
  <c r="Y204" i="2"/>
  <c r="X204" i="2"/>
  <c r="V204" i="2"/>
  <c r="U204" i="2"/>
  <c r="T204" i="2"/>
  <c r="S204" i="2"/>
  <c r="R204" i="2"/>
  <c r="Q204" i="2"/>
  <c r="P204" i="2"/>
  <c r="O204" i="2"/>
  <c r="N204" i="2"/>
  <c r="M204" i="2"/>
  <c r="L204" i="2"/>
  <c r="J204" i="2"/>
  <c r="AC203" i="2"/>
  <c r="AB203" i="2"/>
  <c r="AA203" i="2"/>
  <c r="Z203" i="2"/>
  <c r="Y203" i="2"/>
  <c r="X203" i="2"/>
  <c r="V203" i="2"/>
  <c r="U203" i="2"/>
  <c r="T203" i="2"/>
  <c r="S203" i="2"/>
  <c r="R203" i="2"/>
  <c r="Q203" i="2"/>
  <c r="P203" i="2"/>
  <c r="O203" i="2"/>
  <c r="N203" i="2"/>
  <c r="M203" i="2"/>
  <c r="L203" i="2"/>
  <c r="J203" i="2"/>
  <c r="AC202" i="2"/>
  <c r="AB202" i="2"/>
  <c r="AA202" i="2"/>
  <c r="Z202" i="2"/>
  <c r="Y202" i="2"/>
  <c r="X202" i="2"/>
  <c r="V202" i="2"/>
  <c r="U202" i="2"/>
  <c r="T202" i="2"/>
  <c r="S202" i="2"/>
  <c r="R202" i="2"/>
  <c r="Q202" i="2"/>
  <c r="P202" i="2"/>
  <c r="O202" i="2"/>
  <c r="N202" i="2"/>
  <c r="M202" i="2"/>
  <c r="L202" i="2"/>
  <c r="J202" i="2"/>
  <c r="AC201" i="2"/>
  <c r="AB201" i="2"/>
  <c r="AA201" i="2"/>
  <c r="Z201" i="2"/>
  <c r="Y201" i="2"/>
  <c r="X201" i="2"/>
  <c r="V201" i="2"/>
  <c r="U201" i="2"/>
  <c r="T201" i="2"/>
  <c r="S201" i="2"/>
  <c r="R201" i="2"/>
  <c r="Q201" i="2"/>
  <c r="P201" i="2"/>
  <c r="O201" i="2"/>
  <c r="N201" i="2"/>
  <c r="M201" i="2"/>
  <c r="L201" i="2"/>
  <c r="J201" i="2"/>
  <c r="AC200" i="2"/>
  <c r="AB200" i="2"/>
  <c r="AA200" i="2"/>
  <c r="Z200" i="2"/>
  <c r="Y200" i="2"/>
  <c r="X200" i="2"/>
  <c r="V200" i="2"/>
  <c r="U200" i="2"/>
  <c r="T200" i="2"/>
  <c r="S200" i="2"/>
  <c r="R200" i="2"/>
  <c r="Q200" i="2"/>
  <c r="P200" i="2"/>
  <c r="O200" i="2"/>
  <c r="N200" i="2"/>
  <c r="M200" i="2"/>
  <c r="L200" i="2"/>
  <c r="J200" i="2"/>
  <c r="AC199" i="2"/>
  <c r="AB199" i="2"/>
  <c r="AA199" i="2"/>
  <c r="Z199" i="2"/>
  <c r="Y199" i="2"/>
  <c r="X199" i="2"/>
  <c r="V199" i="2"/>
  <c r="U199" i="2"/>
  <c r="T199" i="2"/>
  <c r="S199" i="2"/>
  <c r="R199" i="2"/>
  <c r="Q199" i="2"/>
  <c r="P199" i="2"/>
  <c r="O199" i="2"/>
  <c r="N199" i="2"/>
  <c r="M199" i="2"/>
  <c r="L199" i="2"/>
  <c r="J199" i="2"/>
  <c r="AC198" i="2"/>
  <c r="AB198" i="2"/>
  <c r="AA198" i="2"/>
  <c r="Z198" i="2"/>
  <c r="Y198" i="2"/>
  <c r="X198" i="2"/>
  <c r="V198" i="2"/>
  <c r="U198" i="2"/>
  <c r="T198" i="2"/>
  <c r="S198" i="2"/>
  <c r="R198" i="2"/>
  <c r="Q198" i="2"/>
  <c r="P198" i="2"/>
  <c r="O198" i="2"/>
  <c r="N198" i="2"/>
  <c r="M198" i="2"/>
  <c r="L198" i="2"/>
  <c r="J198" i="2"/>
  <c r="AC197" i="2"/>
  <c r="AB197" i="2"/>
  <c r="AA197" i="2"/>
  <c r="Z197" i="2"/>
  <c r="Y197" i="2"/>
  <c r="X197" i="2"/>
  <c r="V197" i="2"/>
  <c r="U197" i="2"/>
  <c r="T197" i="2"/>
  <c r="S197" i="2"/>
  <c r="R197" i="2"/>
  <c r="Q197" i="2"/>
  <c r="P197" i="2"/>
  <c r="O197" i="2"/>
  <c r="N197" i="2"/>
  <c r="M197" i="2"/>
  <c r="L197" i="2"/>
  <c r="J197" i="2"/>
  <c r="AC196" i="2"/>
  <c r="AB196" i="2"/>
  <c r="AA196" i="2"/>
  <c r="Z196" i="2"/>
  <c r="Y196" i="2"/>
  <c r="X196" i="2"/>
  <c r="V196" i="2"/>
  <c r="U196" i="2"/>
  <c r="T196" i="2"/>
  <c r="S196" i="2"/>
  <c r="R196" i="2"/>
  <c r="Q196" i="2"/>
  <c r="P196" i="2"/>
  <c r="O196" i="2"/>
  <c r="N196" i="2"/>
  <c r="M196" i="2"/>
  <c r="L196" i="2"/>
  <c r="J196" i="2"/>
  <c r="AC195" i="2"/>
  <c r="AB195" i="2"/>
  <c r="AA195" i="2"/>
  <c r="Z195" i="2"/>
  <c r="Y195" i="2"/>
  <c r="X195" i="2"/>
  <c r="V195" i="2"/>
  <c r="U195" i="2"/>
  <c r="T195" i="2"/>
  <c r="S195" i="2"/>
  <c r="R195" i="2"/>
  <c r="Q195" i="2"/>
  <c r="P195" i="2"/>
  <c r="O195" i="2"/>
  <c r="N195" i="2"/>
  <c r="M195" i="2"/>
  <c r="L195" i="2"/>
  <c r="J195" i="2"/>
  <c r="AC194" i="2"/>
  <c r="AB194" i="2"/>
  <c r="AA194" i="2"/>
  <c r="Z194" i="2"/>
  <c r="Y194" i="2"/>
  <c r="X194" i="2"/>
  <c r="V194" i="2"/>
  <c r="U194" i="2"/>
  <c r="T194" i="2"/>
  <c r="S194" i="2"/>
  <c r="R194" i="2"/>
  <c r="Q194" i="2"/>
  <c r="P194" i="2"/>
  <c r="O194" i="2"/>
  <c r="N194" i="2"/>
  <c r="M194" i="2"/>
  <c r="L194" i="2"/>
  <c r="J194" i="2"/>
  <c r="AC193" i="2"/>
  <c r="AB193" i="2"/>
  <c r="AA193" i="2"/>
  <c r="Z193" i="2"/>
  <c r="Y193" i="2"/>
  <c r="X193" i="2"/>
  <c r="V193" i="2"/>
  <c r="U193" i="2"/>
  <c r="T193" i="2"/>
  <c r="S193" i="2"/>
  <c r="R193" i="2"/>
  <c r="Q193" i="2"/>
  <c r="P193" i="2"/>
  <c r="O193" i="2"/>
  <c r="N193" i="2"/>
  <c r="M193" i="2"/>
  <c r="L193" i="2"/>
  <c r="J193" i="2"/>
  <c r="AC192" i="2"/>
  <c r="AB192" i="2"/>
  <c r="AA192" i="2"/>
  <c r="Z192" i="2"/>
  <c r="Y192" i="2"/>
  <c r="X192" i="2"/>
  <c r="V192" i="2"/>
  <c r="U192" i="2"/>
  <c r="T192" i="2"/>
  <c r="S192" i="2"/>
  <c r="R192" i="2"/>
  <c r="Q192" i="2"/>
  <c r="P192" i="2"/>
  <c r="O192" i="2"/>
  <c r="N192" i="2"/>
  <c r="M192" i="2"/>
  <c r="L192" i="2"/>
  <c r="J192" i="2"/>
  <c r="AC191" i="2"/>
  <c r="AB191" i="2"/>
  <c r="AA191" i="2"/>
  <c r="Z191" i="2"/>
  <c r="Y191" i="2"/>
  <c r="X191" i="2"/>
  <c r="V191" i="2"/>
  <c r="U191" i="2"/>
  <c r="T191" i="2"/>
  <c r="S191" i="2"/>
  <c r="R191" i="2"/>
  <c r="Q191" i="2"/>
  <c r="P191" i="2"/>
  <c r="O191" i="2"/>
  <c r="N191" i="2"/>
  <c r="M191" i="2"/>
  <c r="L191" i="2"/>
  <c r="J191" i="2"/>
  <c r="AC190" i="2"/>
  <c r="AB190" i="2"/>
  <c r="AA190" i="2"/>
  <c r="Z190" i="2"/>
  <c r="Y190" i="2"/>
  <c r="X190" i="2"/>
  <c r="V190" i="2"/>
  <c r="U190" i="2"/>
  <c r="T190" i="2"/>
  <c r="S190" i="2"/>
  <c r="R190" i="2"/>
  <c r="Q190" i="2"/>
  <c r="P190" i="2"/>
  <c r="O190" i="2"/>
  <c r="N190" i="2"/>
  <c r="M190" i="2"/>
  <c r="L190" i="2"/>
  <c r="J190" i="2"/>
  <c r="AC189" i="2"/>
  <c r="AB189" i="2"/>
  <c r="AA189" i="2"/>
  <c r="Z189" i="2"/>
  <c r="Y189" i="2"/>
  <c r="X189" i="2"/>
  <c r="V189" i="2"/>
  <c r="U189" i="2"/>
  <c r="T189" i="2"/>
  <c r="S189" i="2"/>
  <c r="R189" i="2"/>
  <c r="Q189" i="2"/>
  <c r="P189" i="2"/>
  <c r="O189" i="2"/>
  <c r="N189" i="2"/>
  <c r="M189" i="2"/>
  <c r="L189" i="2"/>
  <c r="J189" i="2"/>
  <c r="J40" i="2"/>
  <c r="J37" i="2"/>
  <c r="J35" i="2"/>
  <c r="J36" i="2" s="1"/>
  <c r="J34" i="2"/>
  <c r="J33" i="2"/>
  <c r="J32" i="2"/>
  <c r="J31" i="2"/>
  <c r="J30" i="2"/>
  <c r="J29" i="2"/>
  <c r="J28" i="2"/>
  <c r="J27" i="2"/>
  <c r="J26" i="2"/>
  <c r="J9" i="2"/>
  <c r="J10" i="2" s="1"/>
  <c r="J11" i="2" s="1"/>
  <c r="J12" i="2" s="1"/>
  <c r="J13" i="2" s="1"/>
  <c r="J14" i="2" s="1"/>
  <c r="J15" i="2" s="1"/>
  <c r="J16" i="2" s="1"/>
  <c r="J17" i="2" s="1"/>
  <c r="J18" i="2" s="1"/>
  <c r="J19" i="2" s="1"/>
  <c r="J20" i="2" s="1"/>
  <c r="J21" i="2" s="1"/>
  <c r="J22" i="2" s="1"/>
  <c r="J23" i="2" s="1"/>
  <c r="J24" i="2"/>
  <c r="J25" i="2"/>
  <c r="J75" i="2"/>
  <c r="J77" i="2" s="1"/>
  <c r="J74"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112" i="2"/>
  <c r="J114" i="2" s="1"/>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149" i="2"/>
  <c r="J151" i="2" s="1"/>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86" i="2"/>
  <c r="J188" i="2" s="1"/>
  <c r="AC186" i="2"/>
  <c r="AB186" i="2"/>
  <c r="AA186" i="2"/>
  <c r="Z186" i="2"/>
  <c r="Y186" i="2"/>
  <c r="X186" i="2"/>
  <c r="V186" i="2"/>
  <c r="U186" i="2"/>
  <c r="T186" i="2"/>
  <c r="S186" i="2"/>
  <c r="R186" i="2"/>
  <c r="Q186" i="2"/>
  <c r="P186" i="2"/>
  <c r="O186" i="2"/>
  <c r="N186" i="2"/>
  <c r="M186" i="2"/>
  <c r="L186" i="2"/>
  <c r="AC185" i="2"/>
  <c r="AB185" i="2"/>
  <c r="AA185" i="2"/>
  <c r="Z185" i="2"/>
  <c r="Y185" i="2"/>
  <c r="X185" i="2"/>
  <c r="V185" i="2"/>
  <c r="U185" i="2"/>
  <c r="T185" i="2"/>
  <c r="S185" i="2"/>
  <c r="R185" i="2"/>
  <c r="Q185" i="2"/>
  <c r="P185" i="2"/>
  <c r="O185" i="2"/>
  <c r="N185" i="2"/>
  <c r="M185" i="2"/>
  <c r="L185" i="2"/>
  <c r="AC184" i="2"/>
  <c r="AB184" i="2"/>
  <c r="AA184" i="2"/>
  <c r="Z184" i="2"/>
  <c r="Y184" i="2"/>
  <c r="X184" i="2"/>
  <c r="V184" i="2"/>
  <c r="U184" i="2"/>
  <c r="T184" i="2"/>
  <c r="S184" i="2"/>
  <c r="R184" i="2"/>
  <c r="Q184" i="2"/>
  <c r="P184" i="2"/>
  <c r="O184" i="2"/>
  <c r="N184" i="2"/>
  <c r="M184" i="2"/>
  <c r="L184" i="2"/>
  <c r="AC183" i="2"/>
  <c r="AB183" i="2"/>
  <c r="AA183" i="2"/>
  <c r="Z183" i="2"/>
  <c r="Y183" i="2"/>
  <c r="X183" i="2"/>
  <c r="V183" i="2"/>
  <c r="U183" i="2"/>
  <c r="T183" i="2"/>
  <c r="S183" i="2"/>
  <c r="R183" i="2"/>
  <c r="Q183" i="2"/>
  <c r="P183" i="2"/>
  <c r="O183" i="2"/>
  <c r="N183" i="2"/>
  <c r="M183" i="2"/>
  <c r="L183" i="2"/>
  <c r="AC182" i="2"/>
  <c r="AB182" i="2"/>
  <c r="AA182" i="2"/>
  <c r="Z182" i="2"/>
  <c r="Y182" i="2"/>
  <c r="X182" i="2"/>
  <c r="V182" i="2"/>
  <c r="U182" i="2"/>
  <c r="T182" i="2"/>
  <c r="S182" i="2"/>
  <c r="R182" i="2"/>
  <c r="Q182" i="2"/>
  <c r="P182" i="2"/>
  <c r="O182" i="2"/>
  <c r="N182" i="2"/>
  <c r="M182" i="2"/>
  <c r="L182" i="2"/>
  <c r="AC181" i="2"/>
  <c r="AB181" i="2"/>
  <c r="AA181" i="2"/>
  <c r="Z181" i="2"/>
  <c r="Y181" i="2"/>
  <c r="X181" i="2"/>
  <c r="V181" i="2"/>
  <c r="U181" i="2"/>
  <c r="T181" i="2"/>
  <c r="S181" i="2"/>
  <c r="R181" i="2"/>
  <c r="Q181" i="2"/>
  <c r="P181" i="2"/>
  <c r="O181" i="2"/>
  <c r="N181" i="2"/>
  <c r="M181" i="2"/>
  <c r="L181" i="2"/>
  <c r="AC180" i="2"/>
  <c r="AB180" i="2"/>
  <c r="AA180" i="2"/>
  <c r="Z180" i="2"/>
  <c r="Y180" i="2"/>
  <c r="X180" i="2"/>
  <c r="V180" i="2"/>
  <c r="U180" i="2"/>
  <c r="T180" i="2"/>
  <c r="S180" i="2"/>
  <c r="R180" i="2"/>
  <c r="Q180" i="2"/>
  <c r="P180" i="2"/>
  <c r="O180" i="2"/>
  <c r="N180" i="2"/>
  <c r="M180" i="2"/>
  <c r="L180" i="2"/>
  <c r="AC179" i="2"/>
  <c r="AB179" i="2"/>
  <c r="AA179" i="2"/>
  <c r="Z179" i="2"/>
  <c r="Y179" i="2"/>
  <c r="X179" i="2"/>
  <c r="V179" i="2"/>
  <c r="U179" i="2"/>
  <c r="T179" i="2"/>
  <c r="S179" i="2"/>
  <c r="R179" i="2"/>
  <c r="Q179" i="2"/>
  <c r="P179" i="2"/>
  <c r="O179" i="2"/>
  <c r="N179" i="2"/>
  <c r="M179" i="2"/>
  <c r="L179" i="2"/>
  <c r="AC178" i="2"/>
  <c r="AB178" i="2"/>
  <c r="AA178" i="2"/>
  <c r="Z178" i="2"/>
  <c r="Y178" i="2"/>
  <c r="X178" i="2"/>
  <c r="V178" i="2"/>
  <c r="U178" i="2"/>
  <c r="T178" i="2"/>
  <c r="S178" i="2"/>
  <c r="R178" i="2"/>
  <c r="Q178" i="2"/>
  <c r="P178" i="2"/>
  <c r="O178" i="2"/>
  <c r="N178" i="2"/>
  <c r="M178" i="2"/>
  <c r="L178" i="2"/>
  <c r="AC177" i="2"/>
  <c r="AB177" i="2"/>
  <c r="AA177" i="2"/>
  <c r="Z177" i="2"/>
  <c r="Y177" i="2"/>
  <c r="X177" i="2"/>
  <c r="V177" i="2"/>
  <c r="U177" i="2"/>
  <c r="T177" i="2"/>
  <c r="S177" i="2"/>
  <c r="R177" i="2"/>
  <c r="Q177" i="2"/>
  <c r="P177" i="2"/>
  <c r="O177" i="2"/>
  <c r="N177" i="2"/>
  <c r="M177" i="2"/>
  <c r="L177" i="2"/>
  <c r="AC176" i="2"/>
  <c r="AB176" i="2"/>
  <c r="AA176" i="2"/>
  <c r="Z176" i="2"/>
  <c r="Y176" i="2"/>
  <c r="X176" i="2"/>
  <c r="V176" i="2"/>
  <c r="U176" i="2"/>
  <c r="T176" i="2"/>
  <c r="S176" i="2"/>
  <c r="R176" i="2"/>
  <c r="Q176" i="2"/>
  <c r="P176" i="2"/>
  <c r="O176" i="2"/>
  <c r="N176" i="2"/>
  <c r="M176" i="2"/>
  <c r="L176" i="2"/>
  <c r="AC175" i="2"/>
  <c r="AB175" i="2"/>
  <c r="AA175" i="2"/>
  <c r="Z175" i="2"/>
  <c r="Y175" i="2"/>
  <c r="X175" i="2"/>
  <c r="V175" i="2"/>
  <c r="U175" i="2"/>
  <c r="T175" i="2"/>
  <c r="S175" i="2"/>
  <c r="R175" i="2"/>
  <c r="Q175" i="2"/>
  <c r="P175" i="2"/>
  <c r="O175" i="2"/>
  <c r="N175" i="2"/>
  <c r="M175" i="2"/>
  <c r="L175" i="2"/>
  <c r="AC174" i="2"/>
  <c r="AB174" i="2"/>
  <c r="AA174" i="2"/>
  <c r="Z174" i="2"/>
  <c r="Y174" i="2"/>
  <c r="X174" i="2"/>
  <c r="V174" i="2"/>
  <c r="U174" i="2"/>
  <c r="T174" i="2"/>
  <c r="S174" i="2"/>
  <c r="R174" i="2"/>
  <c r="Q174" i="2"/>
  <c r="P174" i="2"/>
  <c r="O174" i="2"/>
  <c r="N174" i="2"/>
  <c r="M174" i="2"/>
  <c r="L174" i="2"/>
  <c r="AC173" i="2"/>
  <c r="AB173" i="2"/>
  <c r="AA173" i="2"/>
  <c r="Z173" i="2"/>
  <c r="Y173" i="2"/>
  <c r="X173" i="2"/>
  <c r="V173" i="2"/>
  <c r="U173" i="2"/>
  <c r="T173" i="2"/>
  <c r="S173" i="2"/>
  <c r="R173" i="2"/>
  <c r="Q173" i="2"/>
  <c r="P173" i="2"/>
  <c r="O173" i="2"/>
  <c r="N173" i="2"/>
  <c r="M173" i="2"/>
  <c r="L173" i="2"/>
  <c r="AC172" i="2"/>
  <c r="AB172" i="2"/>
  <c r="AA172" i="2"/>
  <c r="Z172" i="2"/>
  <c r="Y172" i="2"/>
  <c r="X172" i="2"/>
  <c r="V172" i="2"/>
  <c r="U172" i="2"/>
  <c r="T172" i="2"/>
  <c r="S172" i="2"/>
  <c r="R172" i="2"/>
  <c r="Q172" i="2"/>
  <c r="P172" i="2"/>
  <c r="O172" i="2"/>
  <c r="N172" i="2"/>
  <c r="M172" i="2"/>
  <c r="L172" i="2"/>
  <c r="AC171" i="2"/>
  <c r="AB171" i="2"/>
  <c r="AA171" i="2"/>
  <c r="Z171" i="2"/>
  <c r="Y171" i="2"/>
  <c r="X171" i="2"/>
  <c r="V171" i="2"/>
  <c r="U171" i="2"/>
  <c r="T171" i="2"/>
  <c r="S171" i="2"/>
  <c r="R171" i="2"/>
  <c r="Q171" i="2"/>
  <c r="P171" i="2"/>
  <c r="O171" i="2"/>
  <c r="N171" i="2"/>
  <c r="M171" i="2"/>
  <c r="L171" i="2"/>
  <c r="AC170" i="2"/>
  <c r="AB170" i="2"/>
  <c r="AA170" i="2"/>
  <c r="Z170" i="2"/>
  <c r="Y170" i="2"/>
  <c r="X170" i="2"/>
  <c r="V170" i="2"/>
  <c r="U170" i="2"/>
  <c r="T170" i="2"/>
  <c r="S170" i="2"/>
  <c r="R170" i="2"/>
  <c r="Q170" i="2"/>
  <c r="P170" i="2"/>
  <c r="O170" i="2"/>
  <c r="N170" i="2"/>
  <c r="M170" i="2"/>
  <c r="L170" i="2"/>
  <c r="AC169" i="2"/>
  <c r="AB169" i="2"/>
  <c r="AA169" i="2"/>
  <c r="Z169" i="2"/>
  <c r="Y169" i="2"/>
  <c r="X169" i="2"/>
  <c r="V169" i="2"/>
  <c r="U169" i="2"/>
  <c r="T169" i="2"/>
  <c r="S169" i="2"/>
  <c r="R169" i="2"/>
  <c r="Q169" i="2"/>
  <c r="P169" i="2"/>
  <c r="O169" i="2"/>
  <c r="N169" i="2"/>
  <c r="M169" i="2"/>
  <c r="L169" i="2"/>
  <c r="AC168" i="2"/>
  <c r="AB168" i="2"/>
  <c r="AA168" i="2"/>
  <c r="Z168" i="2"/>
  <c r="Y168" i="2"/>
  <c r="X168" i="2"/>
  <c r="V168" i="2"/>
  <c r="U168" i="2"/>
  <c r="T168" i="2"/>
  <c r="S168" i="2"/>
  <c r="R168" i="2"/>
  <c r="Q168" i="2"/>
  <c r="P168" i="2"/>
  <c r="O168" i="2"/>
  <c r="N168" i="2"/>
  <c r="M168" i="2"/>
  <c r="L168" i="2"/>
  <c r="AC167" i="2"/>
  <c r="AB167" i="2"/>
  <c r="AA167" i="2"/>
  <c r="Z167" i="2"/>
  <c r="Y167" i="2"/>
  <c r="X167" i="2"/>
  <c r="V167" i="2"/>
  <c r="U167" i="2"/>
  <c r="T167" i="2"/>
  <c r="S167" i="2"/>
  <c r="R167" i="2"/>
  <c r="Q167" i="2"/>
  <c r="P167" i="2"/>
  <c r="O167" i="2"/>
  <c r="N167" i="2"/>
  <c r="M167" i="2"/>
  <c r="L167" i="2"/>
  <c r="AC166" i="2"/>
  <c r="AB166" i="2"/>
  <c r="AA166" i="2"/>
  <c r="Z166" i="2"/>
  <c r="Y166" i="2"/>
  <c r="X166" i="2"/>
  <c r="V166" i="2"/>
  <c r="U166" i="2"/>
  <c r="T166" i="2"/>
  <c r="S166" i="2"/>
  <c r="R166" i="2"/>
  <c r="Q166" i="2"/>
  <c r="P166" i="2"/>
  <c r="O166" i="2"/>
  <c r="N166" i="2"/>
  <c r="M166" i="2"/>
  <c r="L166" i="2"/>
  <c r="AC165" i="2"/>
  <c r="AB165" i="2"/>
  <c r="AA165" i="2"/>
  <c r="Z165" i="2"/>
  <c r="Y165" i="2"/>
  <c r="X165" i="2"/>
  <c r="V165" i="2"/>
  <c r="U165" i="2"/>
  <c r="T165" i="2"/>
  <c r="S165" i="2"/>
  <c r="R165" i="2"/>
  <c r="Q165" i="2"/>
  <c r="P165" i="2"/>
  <c r="O165" i="2"/>
  <c r="N165" i="2"/>
  <c r="M165" i="2"/>
  <c r="L165" i="2"/>
  <c r="AC164" i="2"/>
  <c r="AB164" i="2"/>
  <c r="AA164" i="2"/>
  <c r="Z164" i="2"/>
  <c r="Y164" i="2"/>
  <c r="X164" i="2"/>
  <c r="V164" i="2"/>
  <c r="U164" i="2"/>
  <c r="T164" i="2"/>
  <c r="S164" i="2"/>
  <c r="R164" i="2"/>
  <c r="Q164" i="2"/>
  <c r="P164" i="2"/>
  <c r="O164" i="2"/>
  <c r="N164" i="2"/>
  <c r="M164" i="2"/>
  <c r="L164" i="2"/>
  <c r="AC163" i="2"/>
  <c r="AB163" i="2"/>
  <c r="AA163" i="2"/>
  <c r="Z163" i="2"/>
  <c r="Y163" i="2"/>
  <c r="X163" i="2"/>
  <c r="V163" i="2"/>
  <c r="U163" i="2"/>
  <c r="T163" i="2"/>
  <c r="S163" i="2"/>
  <c r="R163" i="2"/>
  <c r="Q163" i="2"/>
  <c r="P163" i="2"/>
  <c r="O163" i="2"/>
  <c r="N163" i="2"/>
  <c r="M163" i="2"/>
  <c r="L163" i="2"/>
  <c r="AC162" i="2"/>
  <c r="AB162" i="2"/>
  <c r="AA162" i="2"/>
  <c r="Z162" i="2"/>
  <c r="Y162" i="2"/>
  <c r="X162" i="2"/>
  <c r="V162" i="2"/>
  <c r="U162" i="2"/>
  <c r="T162" i="2"/>
  <c r="S162" i="2"/>
  <c r="R162" i="2"/>
  <c r="Q162" i="2"/>
  <c r="P162" i="2"/>
  <c r="O162" i="2"/>
  <c r="N162" i="2"/>
  <c r="M162" i="2"/>
  <c r="L162" i="2"/>
  <c r="AC161" i="2"/>
  <c r="AB161" i="2"/>
  <c r="AA161" i="2"/>
  <c r="Z161" i="2"/>
  <c r="Y161" i="2"/>
  <c r="X161" i="2"/>
  <c r="V161" i="2"/>
  <c r="U161" i="2"/>
  <c r="T161" i="2"/>
  <c r="S161" i="2"/>
  <c r="R161" i="2"/>
  <c r="Q161" i="2"/>
  <c r="P161" i="2"/>
  <c r="O161" i="2"/>
  <c r="N161" i="2"/>
  <c r="M161" i="2"/>
  <c r="L161" i="2"/>
  <c r="AC160" i="2"/>
  <c r="AB160" i="2"/>
  <c r="AA160" i="2"/>
  <c r="Z160" i="2"/>
  <c r="Y160" i="2"/>
  <c r="X160" i="2"/>
  <c r="V160" i="2"/>
  <c r="U160" i="2"/>
  <c r="T160" i="2"/>
  <c r="S160" i="2"/>
  <c r="R160" i="2"/>
  <c r="Q160" i="2"/>
  <c r="P160" i="2"/>
  <c r="O160" i="2"/>
  <c r="N160" i="2"/>
  <c r="M160" i="2"/>
  <c r="L160" i="2"/>
  <c r="AC159" i="2"/>
  <c r="AB159" i="2"/>
  <c r="AA159" i="2"/>
  <c r="Z159" i="2"/>
  <c r="Y159" i="2"/>
  <c r="X159" i="2"/>
  <c r="V159" i="2"/>
  <c r="U159" i="2"/>
  <c r="T159" i="2"/>
  <c r="S159" i="2"/>
  <c r="R159" i="2"/>
  <c r="Q159" i="2"/>
  <c r="P159" i="2"/>
  <c r="O159" i="2"/>
  <c r="N159" i="2"/>
  <c r="M159" i="2"/>
  <c r="L159" i="2"/>
  <c r="AC158" i="2"/>
  <c r="AB158" i="2"/>
  <c r="AA158" i="2"/>
  <c r="Z158" i="2"/>
  <c r="Y158" i="2"/>
  <c r="X158" i="2"/>
  <c r="V158" i="2"/>
  <c r="U158" i="2"/>
  <c r="T158" i="2"/>
  <c r="S158" i="2"/>
  <c r="R158" i="2"/>
  <c r="Q158" i="2"/>
  <c r="P158" i="2"/>
  <c r="O158" i="2"/>
  <c r="N158" i="2"/>
  <c r="M158" i="2"/>
  <c r="L158" i="2"/>
  <c r="AC157" i="2"/>
  <c r="AB157" i="2"/>
  <c r="AA157" i="2"/>
  <c r="Z157" i="2"/>
  <c r="Y157" i="2"/>
  <c r="X157" i="2"/>
  <c r="V157" i="2"/>
  <c r="U157" i="2"/>
  <c r="T157" i="2"/>
  <c r="S157" i="2"/>
  <c r="R157" i="2"/>
  <c r="Q157" i="2"/>
  <c r="P157" i="2"/>
  <c r="O157" i="2"/>
  <c r="N157" i="2"/>
  <c r="M157" i="2"/>
  <c r="L157" i="2"/>
  <c r="AC156" i="2"/>
  <c r="AB156" i="2"/>
  <c r="AA156" i="2"/>
  <c r="Z156" i="2"/>
  <c r="Y156" i="2"/>
  <c r="X156" i="2"/>
  <c r="V156" i="2"/>
  <c r="U156" i="2"/>
  <c r="T156" i="2"/>
  <c r="S156" i="2"/>
  <c r="R156" i="2"/>
  <c r="Q156" i="2"/>
  <c r="P156" i="2"/>
  <c r="O156" i="2"/>
  <c r="N156" i="2"/>
  <c r="M156" i="2"/>
  <c r="L156" i="2"/>
  <c r="AC155" i="2"/>
  <c r="AB155" i="2"/>
  <c r="AA155" i="2"/>
  <c r="Z155" i="2"/>
  <c r="Y155" i="2"/>
  <c r="X155" i="2"/>
  <c r="V155" i="2"/>
  <c r="U155" i="2"/>
  <c r="T155" i="2"/>
  <c r="S155" i="2"/>
  <c r="R155" i="2"/>
  <c r="Q155" i="2"/>
  <c r="P155" i="2"/>
  <c r="O155" i="2"/>
  <c r="N155" i="2"/>
  <c r="M155" i="2"/>
  <c r="L155" i="2"/>
  <c r="AC154" i="2"/>
  <c r="AB154" i="2"/>
  <c r="AA154" i="2"/>
  <c r="Z154" i="2"/>
  <c r="Y154" i="2"/>
  <c r="X154" i="2"/>
  <c r="V154" i="2"/>
  <c r="U154" i="2"/>
  <c r="T154" i="2"/>
  <c r="S154" i="2"/>
  <c r="R154" i="2"/>
  <c r="Q154" i="2"/>
  <c r="P154" i="2"/>
  <c r="O154" i="2"/>
  <c r="N154" i="2"/>
  <c r="M154" i="2"/>
  <c r="L154" i="2"/>
  <c r="AC153" i="2"/>
  <c r="AB153" i="2"/>
  <c r="AA153" i="2"/>
  <c r="Z153" i="2"/>
  <c r="Y153" i="2"/>
  <c r="X153" i="2"/>
  <c r="V153" i="2"/>
  <c r="U153" i="2"/>
  <c r="T153" i="2"/>
  <c r="S153" i="2"/>
  <c r="R153" i="2"/>
  <c r="Q153" i="2"/>
  <c r="P153" i="2"/>
  <c r="O153" i="2"/>
  <c r="N153" i="2"/>
  <c r="M153" i="2"/>
  <c r="L153" i="2"/>
  <c r="AC152" i="2"/>
  <c r="AB152" i="2"/>
  <c r="AA152" i="2"/>
  <c r="Z152" i="2"/>
  <c r="Y152" i="2"/>
  <c r="X152" i="2"/>
  <c r="V152" i="2"/>
  <c r="U152" i="2"/>
  <c r="T152" i="2"/>
  <c r="S152" i="2"/>
  <c r="R152" i="2"/>
  <c r="Q152" i="2"/>
  <c r="P152" i="2"/>
  <c r="O152" i="2"/>
  <c r="N152" i="2"/>
  <c r="M152" i="2"/>
  <c r="L152" i="2"/>
  <c r="AC149" i="2"/>
  <c r="AB149" i="2"/>
  <c r="AA149" i="2"/>
  <c r="Z149" i="2"/>
  <c r="Y149" i="2"/>
  <c r="X149" i="2"/>
  <c r="V149" i="2"/>
  <c r="U149" i="2"/>
  <c r="T149" i="2"/>
  <c r="S149" i="2"/>
  <c r="R149" i="2"/>
  <c r="Q149" i="2"/>
  <c r="P149" i="2"/>
  <c r="O149" i="2"/>
  <c r="N149" i="2"/>
  <c r="M149" i="2"/>
  <c r="L149" i="2"/>
  <c r="AC148" i="2"/>
  <c r="AB148" i="2"/>
  <c r="AA148" i="2"/>
  <c r="Z148" i="2"/>
  <c r="Y148" i="2"/>
  <c r="X148" i="2"/>
  <c r="V148" i="2"/>
  <c r="U148" i="2"/>
  <c r="T148" i="2"/>
  <c r="S148" i="2"/>
  <c r="R148" i="2"/>
  <c r="Q148" i="2"/>
  <c r="P148" i="2"/>
  <c r="O148" i="2"/>
  <c r="N148" i="2"/>
  <c r="M148" i="2"/>
  <c r="L148" i="2"/>
  <c r="AC147" i="2"/>
  <c r="AB147" i="2"/>
  <c r="AA147" i="2"/>
  <c r="Z147" i="2"/>
  <c r="Y147" i="2"/>
  <c r="X147" i="2"/>
  <c r="V147" i="2"/>
  <c r="U147" i="2"/>
  <c r="T147" i="2"/>
  <c r="S147" i="2"/>
  <c r="R147" i="2"/>
  <c r="Q147" i="2"/>
  <c r="P147" i="2"/>
  <c r="O147" i="2"/>
  <c r="N147" i="2"/>
  <c r="M147" i="2"/>
  <c r="L147" i="2"/>
  <c r="AC146" i="2"/>
  <c r="AB146" i="2"/>
  <c r="AA146" i="2"/>
  <c r="Z146" i="2"/>
  <c r="Y146" i="2"/>
  <c r="X146" i="2"/>
  <c r="V146" i="2"/>
  <c r="U146" i="2"/>
  <c r="T146" i="2"/>
  <c r="S146" i="2"/>
  <c r="R146" i="2"/>
  <c r="Q146" i="2"/>
  <c r="P146" i="2"/>
  <c r="O146" i="2"/>
  <c r="N146" i="2"/>
  <c r="M146" i="2"/>
  <c r="L146" i="2"/>
  <c r="AC145" i="2"/>
  <c r="AB145" i="2"/>
  <c r="AA145" i="2"/>
  <c r="Z145" i="2"/>
  <c r="Y145" i="2"/>
  <c r="X145" i="2"/>
  <c r="V145" i="2"/>
  <c r="U145" i="2"/>
  <c r="T145" i="2"/>
  <c r="S145" i="2"/>
  <c r="R145" i="2"/>
  <c r="Q145" i="2"/>
  <c r="P145" i="2"/>
  <c r="O145" i="2"/>
  <c r="N145" i="2"/>
  <c r="M145" i="2"/>
  <c r="L145" i="2"/>
  <c r="AC144" i="2"/>
  <c r="AB144" i="2"/>
  <c r="AA144" i="2"/>
  <c r="Z144" i="2"/>
  <c r="Y144" i="2"/>
  <c r="X144" i="2"/>
  <c r="V144" i="2"/>
  <c r="U144" i="2"/>
  <c r="T144" i="2"/>
  <c r="S144" i="2"/>
  <c r="R144" i="2"/>
  <c r="Q144" i="2"/>
  <c r="P144" i="2"/>
  <c r="O144" i="2"/>
  <c r="N144" i="2"/>
  <c r="M144" i="2"/>
  <c r="L144" i="2"/>
  <c r="AC143" i="2"/>
  <c r="AB143" i="2"/>
  <c r="AA143" i="2"/>
  <c r="Z143" i="2"/>
  <c r="Y143" i="2"/>
  <c r="X143" i="2"/>
  <c r="V143" i="2"/>
  <c r="U143" i="2"/>
  <c r="T143" i="2"/>
  <c r="S143" i="2"/>
  <c r="R143" i="2"/>
  <c r="Q143" i="2"/>
  <c r="P143" i="2"/>
  <c r="O143" i="2"/>
  <c r="N143" i="2"/>
  <c r="M143" i="2"/>
  <c r="L143" i="2"/>
  <c r="AC142" i="2"/>
  <c r="AB142" i="2"/>
  <c r="AA142" i="2"/>
  <c r="Z142" i="2"/>
  <c r="Y142" i="2"/>
  <c r="X142" i="2"/>
  <c r="V142" i="2"/>
  <c r="U142" i="2"/>
  <c r="T142" i="2"/>
  <c r="S142" i="2"/>
  <c r="R142" i="2"/>
  <c r="Q142" i="2"/>
  <c r="P142" i="2"/>
  <c r="O142" i="2"/>
  <c r="N142" i="2"/>
  <c r="M142" i="2"/>
  <c r="L142" i="2"/>
  <c r="AC141" i="2"/>
  <c r="AB141" i="2"/>
  <c r="AA141" i="2"/>
  <c r="Z141" i="2"/>
  <c r="Y141" i="2"/>
  <c r="X141" i="2"/>
  <c r="V141" i="2"/>
  <c r="U141" i="2"/>
  <c r="T141" i="2"/>
  <c r="S141" i="2"/>
  <c r="R141" i="2"/>
  <c r="Q141" i="2"/>
  <c r="P141" i="2"/>
  <c r="O141" i="2"/>
  <c r="N141" i="2"/>
  <c r="M141" i="2"/>
  <c r="L141" i="2"/>
  <c r="AC140" i="2"/>
  <c r="AB140" i="2"/>
  <c r="AA140" i="2"/>
  <c r="Z140" i="2"/>
  <c r="Y140" i="2"/>
  <c r="X140" i="2"/>
  <c r="V140" i="2"/>
  <c r="U140" i="2"/>
  <c r="T140" i="2"/>
  <c r="S140" i="2"/>
  <c r="R140" i="2"/>
  <c r="Q140" i="2"/>
  <c r="P140" i="2"/>
  <c r="O140" i="2"/>
  <c r="N140" i="2"/>
  <c r="M140" i="2"/>
  <c r="L140" i="2"/>
  <c r="AC139" i="2"/>
  <c r="AB139" i="2"/>
  <c r="AA139" i="2"/>
  <c r="Z139" i="2"/>
  <c r="Y139" i="2"/>
  <c r="X139" i="2"/>
  <c r="V139" i="2"/>
  <c r="U139" i="2"/>
  <c r="T139" i="2"/>
  <c r="S139" i="2"/>
  <c r="R139" i="2"/>
  <c r="Q139" i="2"/>
  <c r="P139" i="2"/>
  <c r="O139" i="2"/>
  <c r="N139" i="2"/>
  <c r="M139" i="2"/>
  <c r="L139" i="2"/>
  <c r="AC138" i="2"/>
  <c r="AB138" i="2"/>
  <c r="AA138" i="2"/>
  <c r="Z138" i="2"/>
  <c r="Y138" i="2"/>
  <c r="X138" i="2"/>
  <c r="V138" i="2"/>
  <c r="U138" i="2"/>
  <c r="T138" i="2"/>
  <c r="S138" i="2"/>
  <c r="R138" i="2"/>
  <c r="Q138" i="2"/>
  <c r="P138" i="2"/>
  <c r="O138" i="2"/>
  <c r="N138" i="2"/>
  <c r="M138" i="2"/>
  <c r="L138" i="2"/>
  <c r="AC137" i="2"/>
  <c r="AB137" i="2"/>
  <c r="AA137" i="2"/>
  <c r="Z137" i="2"/>
  <c r="Y137" i="2"/>
  <c r="X137" i="2"/>
  <c r="V137" i="2"/>
  <c r="U137" i="2"/>
  <c r="T137" i="2"/>
  <c r="S137" i="2"/>
  <c r="R137" i="2"/>
  <c r="Q137" i="2"/>
  <c r="P137" i="2"/>
  <c r="O137" i="2"/>
  <c r="N137" i="2"/>
  <c r="M137" i="2"/>
  <c r="L137" i="2"/>
  <c r="AC136" i="2"/>
  <c r="AB136" i="2"/>
  <c r="AA136" i="2"/>
  <c r="Z136" i="2"/>
  <c r="Y136" i="2"/>
  <c r="X136" i="2"/>
  <c r="V136" i="2"/>
  <c r="U136" i="2"/>
  <c r="T136" i="2"/>
  <c r="S136" i="2"/>
  <c r="R136" i="2"/>
  <c r="Q136" i="2"/>
  <c r="P136" i="2"/>
  <c r="O136" i="2"/>
  <c r="N136" i="2"/>
  <c r="M136" i="2"/>
  <c r="L136" i="2"/>
  <c r="AC135" i="2"/>
  <c r="AB135" i="2"/>
  <c r="AA135" i="2"/>
  <c r="Z135" i="2"/>
  <c r="Y135" i="2"/>
  <c r="X135" i="2"/>
  <c r="V135" i="2"/>
  <c r="U135" i="2"/>
  <c r="T135" i="2"/>
  <c r="S135" i="2"/>
  <c r="R135" i="2"/>
  <c r="Q135" i="2"/>
  <c r="P135" i="2"/>
  <c r="O135" i="2"/>
  <c r="N135" i="2"/>
  <c r="M135" i="2"/>
  <c r="L135" i="2"/>
  <c r="AC134" i="2"/>
  <c r="AB134" i="2"/>
  <c r="AA134" i="2"/>
  <c r="Z134" i="2"/>
  <c r="Y134" i="2"/>
  <c r="X134" i="2"/>
  <c r="V134" i="2"/>
  <c r="U134" i="2"/>
  <c r="T134" i="2"/>
  <c r="S134" i="2"/>
  <c r="R134" i="2"/>
  <c r="Q134" i="2"/>
  <c r="P134" i="2"/>
  <c r="O134" i="2"/>
  <c r="N134" i="2"/>
  <c r="M134" i="2"/>
  <c r="L134" i="2"/>
  <c r="AC133" i="2"/>
  <c r="AB133" i="2"/>
  <c r="AA133" i="2"/>
  <c r="Z133" i="2"/>
  <c r="Y133" i="2"/>
  <c r="X133" i="2"/>
  <c r="V133" i="2"/>
  <c r="U133" i="2"/>
  <c r="T133" i="2"/>
  <c r="S133" i="2"/>
  <c r="R133" i="2"/>
  <c r="Q133" i="2"/>
  <c r="P133" i="2"/>
  <c r="O133" i="2"/>
  <c r="N133" i="2"/>
  <c r="M133" i="2"/>
  <c r="L133" i="2"/>
  <c r="AC132" i="2"/>
  <c r="AB132" i="2"/>
  <c r="AA132" i="2"/>
  <c r="Z132" i="2"/>
  <c r="Y132" i="2"/>
  <c r="X132" i="2"/>
  <c r="V132" i="2"/>
  <c r="U132" i="2"/>
  <c r="T132" i="2"/>
  <c r="S132" i="2"/>
  <c r="R132" i="2"/>
  <c r="Q132" i="2"/>
  <c r="P132" i="2"/>
  <c r="O132" i="2"/>
  <c r="N132" i="2"/>
  <c r="M132" i="2"/>
  <c r="L132" i="2"/>
  <c r="AC131" i="2"/>
  <c r="AB131" i="2"/>
  <c r="AA131" i="2"/>
  <c r="Z131" i="2"/>
  <c r="Y131" i="2"/>
  <c r="X131" i="2"/>
  <c r="V131" i="2"/>
  <c r="U131" i="2"/>
  <c r="T131" i="2"/>
  <c r="S131" i="2"/>
  <c r="R131" i="2"/>
  <c r="Q131" i="2"/>
  <c r="P131" i="2"/>
  <c r="O131" i="2"/>
  <c r="N131" i="2"/>
  <c r="M131" i="2"/>
  <c r="L131" i="2"/>
  <c r="AC130" i="2"/>
  <c r="AB130" i="2"/>
  <c r="AA130" i="2"/>
  <c r="Z130" i="2"/>
  <c r="Y130" i="2"/>
  <c r="X130" i="2"/>
  <c r="V130" i="2"/>
  <c r="U130" i="2"/>
  <c r="T130" i="2"/>
  <c r="S130" i="2"/>
  <c r="R130" i="2"/>
  <c r="Q130" i="2"/>
  <c r="P130" i="2"/>
  <c r="O130" i="2"/>
  <c r="N130" i="2"/>
  <c r="M130" i="2"/>
  <c r="L130" i="2"/>
  <c r="AC129" i="2"/>
  <c r="AB129" i="2"/>
  <c r="AA129" i="2"/>
  <c r="Z129" i="2"/>
  <c r="Y129" i="2"/>
  <c r="X129" i="2"/>
  <c r="V129" i="2"/>
  <c r="U129" i="2"/>
  <c r="T129" i="2"/>
  <c r="S129" i="2"/>
  <c r="R129" i="2"/>
  <c r="Q129" i="2"/>
  <c r="P129" i="2"/>
  <c r="O129" i="2"/>
  <c r="N129" i="2"/>
  <c r="M129" i="2"/>
  <c r="L129" i="2"/>
  <c r="AC128" i="2"/>
  <c r="AB128" i="2"/>
  <c r="AA128" i="2"/>
  <c r="Z128" i="2"/>
  <c r="Y128" i="2"/>
  <c r="X128" i="2"/>
  <c r="V128" i="2"/>
  <c r="U128" i="2"/>
  <c r="T128" i="2"/>
  <c r="S128" i="2"/>
  <c r="R128" i="2"/>
  <c r="Q128" i="2"/>
  <c r="P128" i="2"/>
  <c r="O128" i="2"/>
  <c r="N128" i="2"/>
  <c r="M128" i="2"/>
  <c r="L128" i="2"/>
  <c r="AC127" i="2"/>
  <c r="AB127" i="2"/>
  <c r="AA127" i="2"/>
  <c r="Z127" i="2"/>
  <c r="Y127" i="2"/>
  <c r="X127" i="2"/>
  <c r="V127" i="2"/>
  <c r="U127" i="2"/>
  <c r="T127" i="2"/>
  <c r="S127" i="2"/>
  <c r="R127" i="2"/>
  <c r="Q127" i="2"/>
  <c r="P127" i="2"/>
  <c r="O127" i="2"/>
  <c r="N127" i="2"/>
  <c r="M127" i="2"/>
  <c r="L127" i="2"/>
  <c r="AC126" i="2"/>
  <c r="AB126" i="2"/>
  <c r="AA126" i="2"/>
  <c r="Z126" i="2"/>
  <c r="Y126" i="2"/>
  <c r="X126" i="2"/>
  <c r="V126" i="2"/>
  <c r="U126" i="2"/>
  <c r="T126" i="2"/>
  <c r="S126" i="2"/>
  <c r="R126" i="2"/>
  <c r="Q126" i="2"/>
  <c r="P126" i="2"/>
  <c r="O126" i="2"/>
  <c r="N126" i="2"/>
  <c r="M126" i="2"/>
  <c r="L126" i="2"/>
  <c r="AC125" i="2"/>
  <c r="AB125" i="2"/>
  <c r="AA125" i="2"/>
  <c r="Z125" i="2"/>
  <c r="Y125" i="2"/>
  <c r="X125" i="2"/>
  <c r="V125" i="2"/>
  <c r="U125" i="2"/>
  <c r="T125" i="2"/>
  <c r="S125" i="2"/>
  <c r="R125" i="2"/>
  <c r="Q125" i="2"/>
  <c r="P125" i="2"/>
  <c r="O125" i="2"/>
  <c r="N125" i="2"/>
  <c r="M125" i="2"/>
  <c r="L125" i="2"/>
  <c r="AC124" i="2"/>
  <c r="AB124" i="2"/>
  <c r="AA124" i="2"/>
  <c r="Z124" i="2"/>
  <c r="Y124" i="2"/>
  <c r="X124" i="2"/>
  <c r="V124" i="2"/>
  <c r="U124" i="2"/>
  <c r="T124" i="2"/>
  <c r="S124" i="2"/>
  <c r="R124" i="2"/>
  <c r="Q124" i="2"/>
  <c r="P124" i="2"/>
  <c r="O124" i="2"/>
  <c r="N124" i="2"/>
  <c r="M124" i="2"/>
  <c r="L124" i="2"/>
  <c r="AC123" i="2"/>
  <c r="AB123" i="2"/>
  <c r="AA123" i="2"/>
  <c r="Z123" i="2"/>
  <c r="Y123" i="2"/>
  <c r="X123" i="2"/>
  <c r="V123" i="2"/>
  <c r="U123" i="2"/>
  <c r="T123" i="2"/>
  <c r="S123" i="2"/>
  <c r="R123" i="2"/>
  <c r="Q123" i="2"/>
  <c r="P123" i="2"/>
  <c r="O123" i="2"/>
  <c r="N123" i="2"/>
  <c r="M123" i="2"/>
  <c r="L123" i="2"/>
  <c r="AC122" i="2"/>
  <c r="AB122" i="2"/>
  <c r="AA122" i="2"/>
  <c r="Z122" i="2"/>
  <c r="Y122" i="2"/>
  <c r="X122" i="2"/>
  <c r="V122" i="2"/>
  <c r="U122" i="2"/>
  <c r="T122" i="2"/>
  <c r="S122" i="2"/>
  <c r="R122" i="2"/>
  <c r="Q122" i="2"/>
  <c r="P122" i="2"/>
  <c r="O122" i="2"/>
  <c r="N122" i="2"/>
  <c r="M122" i="2"/>
  <c r="L122" i="2"/>
  <c r="AC121" i="2"/>
  <c r="AB121" i="2"/>
  <c r="AA121" i="2"/>
  <c r="Z121" i="2"/>
  <c r="Y121" i="2"/>
  <c r="X121" i="2"/>
  <c r="V121" i="2"/>
  <c r="U121" i="2"/>
  <c r="T121" i="2"/>
  <c r="S121" i="2"/>
  <c r="R121" i="2"/>
  <c r="Q121" i="2"/>
  <c r="P121" i="2"/>
  <c r="O121" i="2"/>
  <c r="N121" i="2"/>
  <c r="M121" i="2"/>
  <c r="L121" i="2"/>
  <c r="AC120" i="2"/>
  <c r="AB120" i="2"/>
  <c r="AA120" i="2"/>
  <c r="Z120" i="2"/>
  <c r="Y120" i="2"/>
  <c r="X120" i="2"/>
  <c r="V120" i="2"/>
  <c r="U120" i="2"/>
  <c r="T120" i="2"/>
  <c r="S120" i="2"/>
  <c r="R120" i="2"/>
  <c r="Q120" i="2"/>
  <c r="P120" i="2"/>
  <c r="O120" i="2"/>
  <c r="N120" i="2"/>
  <c r="M120" i="2"/>
  <c r="L120" i="2"/>
  <c r="AC119" i="2"/>
  <c r="AB119" i="2"/>
  <c r="AA119" i="2"/>
  <c r="Z119" i="2"/>
  <c r="Y119" i="2"/>
  <c r="X119" i="2"/>
  <c r="V119" i="2"/>
  <c r="U119" i="2"/>
  <c r="T119" i="2"/>
  <c r="S119" i="2"/>
  <c r="R119" i="2"/>
  <c r="Q119" i="2"/>
  <c r="P119" i="2"/>
  <c r="O119" i="2"/>
  <c r="N119" i="2"/>
  <c r="M119" i="2"/>
  <c r="L119" i="2"/>
  <c r="AC118" i="2"/>
  <c r="AB118" i="2"/>
  <c r="AA118" i="2"/>
  <c r="Z118" i="2"/>
  <c r="Y118" i="2"/>
  <c r="X118" i="2"/>
  <c r="V118" i="2"/>
  <c r="U118" i="2"/>
  <c r="T118" i="2"/>
  <c r="S118" i="2"/>
  <c r="R118" i="2"/>
  <c r="Q118" i="2"/>
  <c r="P118" i="2"/>
  <c r="O118" i="2"/>
  <c r="N118" i="2"/>
  <c r="M118" i="2"/>
  <c r="L118" i="2"/>
  <c r="AC117" i="2"/>
  <c r="AB117" i="2"/>
  <c r="AA117" i="2"/>
  <c r="Z117" i="2"/>
  <c r="Y117" i="2"/>
  <c r="X117" i="2"/>
  <c r="V117" i="2"/>
  <c r="U117" i="2"/>
  <c r="T117" i="2"/>
  <c r="S117" i="2"/>
  <c r="R117" i="2"/>
  <c r="Q117" i="2"/>
  <c r="P117" i="2"/>
  <c r="O117" i="2"/>
  <c r="N117" i="2"/>
  <c r="M117" i="2"/>
  <c r="L117" i="2"/>
  <c r="AC116" i="2"/>
  <c r="AB116" i="2"/>
  <c r="AA116" i="2"/>
  <c r="Z116" i="2"/>
  <c r="Y116" i="2"/>
  <c r="X116" i="2"/>
  <c r="V116" i="2"/>
  <c r="U116" i="2"/>
  <c r="T116" i="2"/>
  <c r="S116" i="2"/>
  <c r="R116" i="2"/>
  <c r="Q116" i="2"/>
  <c r="P116" i="2"/>
  <c r="O116" i="2"/>
  <c r="N116" i="2"/>
  <c r="M116" i="2"/>
  <c r="L116" i="2"/>
  <c r="AC115" i="2"/>
  <c r="AB115" i="2"/>
  <c r="AA115" i="2"/>
  <c r="Z115" i="2"/>
  <c r="Y115" i="2"/>
  <c r="X115" i="2"/>
  <c r="V115" i="2"/>
  <c r="U115" i="2"/>
  <c r="T115" i="2"/>
  <c r="S115" i="2"/>
  <c r="R115" i="2"/>
  <c r="Q115" i="2"/>
  <c r="P115" i="2"/>
  <c r="O115" i="2"/>
  <c r="N115" i="2"/>
  <c r="M115" i="2"/>
  <c r="L115" i="2"/>
  <c r="L42" i="2"/>
  <c r="L23" i="2"/>
  <c r="AC112" i="2"/>
  <c r="AB112" i="2"/>
  <c r="AA112" i="2"/>
  <c r="Z112" i="2"/>
  <c r="Y112" i="2"/>
  <c r="X112" i="2"/>
  <c r="V112" i="2"/>
  <c r="U112" i="2"/>
  <c r="T112" i="2"/>
  <c r="S112" i="2"/>
  <c r="R112" i="2"/>
  <c r="Q112" i="2"/>
  <c r="P112" i="2"/>
  <c r="O112" i="2"/>
  <c r="N112" i="2"/>
  <c r="M112" i="2"/>
  <c r="L112" i="2"/>
  <c r="AC111" i="2"/>
  <c r="AB111" i="2"/>
  <c r="AA111" i="2"/>
  <c r="Z111" i="2"/>
  <c r="Y111" i="2"/>
  <c r="X111" i="2"/>
  <c r="V111" i="2"/>
  <c r="U111" i="2"/>
  <c r="T111" i="2"/>
  <c r="S111" i="2"/>
  <c r="R111" i="2"/>
  <c r="Q111" i="2"/>
  <c r="P111" i="2"/>
  <c r="O111" i="2"/>
  <c r="N111" i="2"/>
  <c r="M111" i="2"/>
  <c r="L111" i="2"/>
  <c r="AC110" i="2"/>
  <c r="AB110" i="2"/>
  <c r="AA110" i="2"/>
  <c r="Z110" i="2"/>
  <c r="Y110" i="2"/>
  <c r="X110" i="2"/>
  <c r="V110" i="2"/>
  <c r="U110" i="2"/>
  <c r="T110" i="2"/>
  <c r="S110" i="2"/>
  <c r="R110" i="2"/>
  <c r="Q110" i="2"/>
  <c r="P110" i="2"/>
  <c r="O110" i="2"/>
  <c r="N110" i="2"/>
  <c r="M110" i="2"/>
  <c r="L110" i="2"/>
  <c r="AC109" i="2"/>
  <c r="AB109" i="2"/>
  <c r="AA109" i="2"/>
  <c r="Z109" i="2"/>
  <c r="Y109" i="2"/>
  <c r="X109" i="2"/>
  <c r="V109" i="2"/>
  <c r="U109" i="2"/>
  <c r="T109" i="2"/>
  <c r="S109" i="2"/>
  <c r="R109" i="2"/>
  <c r="Q109" i="2"/>
  <c r="P109" i="2"/>
  <c r="O109" i="2"/>
  <c r="N109" i="2"/>
  <c r="M109" i="2"/>
  <c r="L109" i="2"/>
  <c r="AC108" i="2"/>
  <c r="AB108" i="2"/>
  <c r="AA108" i="2"/>
  <c r="Z108" i="2"/>
  <c r="Y108" i="2"/>
  <c r="X108" i="2"/>
  <c r="V108" i="2"/>
  <c r="U108" i="2"/>
  <c r="T108" i="2"/>
  <c r="S108" i="2"/>
  <c r="R108" i="2"/>
  <c r="Q108" i="2"/>
  <c r="P108" i="2"/>
  <c r="O108" i="2"/>
  <c r="N108" i="2"/>
  <c r="M108" i="2"/>
  <c r="L108" i="2"/>
  <c r="AC107" i="2"/>
  <c r="AB107" i="2"/>
  <c r="AA107" i="2"/>
  <c r="Z107" i="2"/>
  <c r="Y107" i="2"/>
  <c r="X107" i="2"/>
  <c r="V107" i="2"/>
  <c r="U107" i="2"/>
  <c r="T107" i="2"/>
  <c r="S107" i="2"/>
  <c r="R107" i="2"/>
  <c r="Q107" i="2"/>
  <c r="P107" i="2"/>
  <c r="O107" i="2"/>
  <c r="N107" i="2"/>
  <c r="M107" i="2"/>
  <c r="L107" i="2"/>
  <c r="AC106" i="2"/>
  <c r="AB106" i="2"/>
  <c r="AA106" i="2"/>
  <c r="Z106" i="2"/>
  <c r="Y106" i="2"/>
  <c r="X106" i="2"/>
  <c r="V106" i="2"/>
  <c r="U106" i="2"/>
  <c r="T106" i="2"/>
  <c r="S106" i="2"/>
  <c r="R106" i="2"/>
  <c r="Q106" i="2"/>
  <c r="P106" i="2"/>
  <c r="O106" i="2"/>
  <c r="N106" i="2"/>
  <c r="M106" i="2"/>
  <c r="L106" i="2"/>
  <c r="AC105" i="2"/>
  <c r="AB105" i="2"/>
  <c r="AA105" i="2"/>
  <c r="Z105" i="2"/>
  <c r="Y105" i="2"/>
  <c r="X105" i="2"/>
  <c r="V105" i="2"/>
  <c r="U105" i="2"/>
  <c r="T105" i="2"/>
  <c r="S105" i="2"/>
  <c r="R105" i="2"/>
  <c r="Q105" i="2"/>
  <c r="P105" i="2"/>
  <c r="O105" i="2"/>
  <c r="N105" i="2"/>
  <c r="M105" i="2"/>
  <c r="L105" i="2"/>
  <c r="AC104" i="2"/>
  <c r="AB104" i="2"/>
  <c r="AA104" i="2"/>
  <c r="Z104" i="2"/>
  <c r="Y104" i="2"/>
  <c r="X104" i="2"/>
  <c r="V104" i="2"/>
  <c r="U104" i="2"/>
  <c r="T104" i="2"/>
  <c r="S104" i="2"/>
  <c r="R104" i="2"/>
  <c r="Q104" i="2"/>
  <c r="P104" i="2"/>
  <c r="O104" i="2"/>
  <c r="N104" i="2"/>
  <c r="M104" i="2"/>
  <c r="L104" i="2"/>
  <c r="AC103" i="2"/>
  <c r="AB103" i="2"/>
  <c r="AA103" i="2"/>
  <c r="Z103" i="2"/>
  <c r="Y103" i="2"/>
  <c r="X103" i="2"/>
  <c r="V103" i="2"/>
  <c r="U103" i="2"/>
  <c r="T103" i="2"/>
  <c r="S103" i="2"/>
  <c r="R103" i="2"/>
  <c r="Q103" i="2"/>
  <c r="P103" i="2"/>
  <c r="O103" i="2"/>
  <c r="N103" i="2"/>
  <c r="M103" i="2"/>
  <c r="L103" i="2"/>
  <c r="AC102" i="2"/>
  <c r="AB102" i="2"/>
  <c r="AA102" i="2"/>
  <c r="Z102" i="2"/>
  <c r="Y102" i="2"/>
  <c r="X102" i="2"/>
  <c r="V102" i="2"/>
  <c r="U102" i="2"/>
  <c r="T102" i="2"/>
  <c r="S102" i="2"/>
  <c r="R102" i="2"/>
  <c r="Q102" i="2"/>
  <c r="P102" i="2"/>
  <c r="O102" i="2"/>
  <c r="N102" i="2"/>
  <c r="M102" i="2"/>
  <c r="L102" i="2"/>
  <c r="AC101" i="2"/>
  <c r="AB101" i="2"/>
  <c r="AA101" i="2"/>
  <c r="Z101" i="2"/>
  <c r="Y101" i="2"/>
  <c r="X101" i="2"/>
  <c r="V101" i="2"/>
  <c r="U101" i="2"/>
  <c r="T101" i="2"/>
  <c r="S101" i="2"/>
  <c r="R101" i="2"/>
  <c r="Q101" i="2"/>
  <c r="P101" i="2"/>
  <c r="O101" i="2"/>
  <c r="N101" i="2"/>
  <c r="M101" i="2"/>
  <c r="L101" i="2"/>
  <c r="AC100" i="2"/>
  <c r="AB100" i="2"/>
  <c r="AA100" i="2"/>
  <c r="Z100" i="2"/>
  <c r="Y100" i="2"/>
  <c r="X100" i="2"/>
  <c r="V100" i="2"/>
  <c r="U100" i="2"/>
  <c r="T100" i="2"/>
  <c r="S100" i="2"/>
  <c r="R100" i="2"/>
  <c r="Q100" i="2"/>
  <c r="P100" i="2"/>
  <c r="O100" i="2"/>
  <c r="N100" i="2"/>
  <c r="M100" i="2"/>
  <c r="L100" i="2"/>
  <c r="AC99" i="2"/>
  <c r="AB99" i="2"/>
  <c r="AA99" i="2"/>
  <c r="Z99" i="2"/>
  <c r="Y99" i="2"/>
  <c r="X99" i="2"/>
  <c r="V99" i="2"/>
  <c r="U99" i="2"/>
  <c r="T99" i="2"/>
  <c r="S99" i="2"/>
  <c r="R99" i="2"/>
  <c r="Q99" i="2"/>
  <c r="P99" i="2"/>
  <c r="O99" i="2"/>
  <c r="N99" i="2"/>
  <c r="M99" i="2"/>
  <c r="L99" i="2"/>
  <c r="AC98" i="2"/>
  <c r="AB98" i="2"/>
  <c r="AA98" i="2"/>
  <c r="Z98" i="2"/>
  <c r="Y98" i="2"/>
  <c r="X98" i="2"/>
  <c r="V98" i="2"/>
  <c r="U98" i="2"/>
  <c r="T98" i="2"/>
  <c r="S98" i="2"/>
  <c r="R98" i="2"/>
  <c r="Q98" i="2"/>
  <c r="P98" i="2"/>
  <c r="O98" i="2"/>
  <c r="N98" i="2"/>
  <c r="M98" i="2"/>
  <c r="L98" i="2"/>
  <c r="AC97" i="2"/>
  <c r="AB97" i="2"/>
  <c r="AA97" i="2"/>
  <c r="Z97" i="2"/>
  <c r="Y97" i="2"/>
  <c r="X97" i="2"/>
  <c r="V97" i="2"/>
  <c r="U97" i="2"/>
  <c r="T97" i="2"/>
  <c r="S97" i="2"/>
  <c r="R97" i="2"/>
  <c r="Q97" i="2"/>
  <c r="P97" i="2"/>
  <c r="O97" i="2"/>
  <c r="N97" i="2"/>
  <c r="M97" i="2"/>
  <c r="L97" i="2"/>
  <c r="AC96" i="2"/>
  <c r="AB96" i="2"/>
  <c r="AA96" i="2"/>
  <c r="Z96" i="2"/>
  <c r="Y96" i="2"/>
  <c r="X96" i="2"/>
  <c r="V96" i="2"/>
  <c r="U96" i="2"/>
  <c r="T96" i="2"/>
  <c r="S96" i="2"/>
  <c r="R96" i="2"/>
  <c r="Q96" i="2"/>
  <c r="P96" i="2"/>
  <c r="O96" i="2"/>
  <c r="N96" i="2"/>
  <c r="M96" i="2"/>
  <c r="L96" i="2"/>
  <c r="AC95" i="2"/>
  <c r="AB95" i="2"/>
  <c r="AA95" i="2"/>
  <c r="Z95" i="2"/>
  <c r="Y95" i="2"/>
  <c r="X95" i="2"/>
  <c r="V95" i="2"/>
  <c r="U95" i="2"/>
  <c r="T95" i="2"/>
  <c r="S95" i="2"/>
  <c r="R95" i="2"/>
  <c r="Q95" i="2"/>
  <c r="P95" i="2"/>
  <c r="O95" i="2"/>
  <c r="N95" i="2"/>
  <c r="M95" i="2"/>
  <c r="L95" i="2"/>
  <c r="AC94" i="2"/>
  <c r="AB94" i="2"/>
  <c r="AA94" i="2"/>
  <c r="Z94" i="2"/>
  <c r="Y94" i="2"/>
  <c r="X94" i="2"/>
  <c r="V94" i="2"/>
  <c r="U94" i="2"/>
  <c r="T94" i="2"/>
  <c r="S94" i="2"/>
  <c r="R94" i="2"/>
  <c r="Q94" i="2"/>
  <c r="P94" i="2"/>
  <c r="O94" i="2"/>
  <c r="N94" i="2"/>
  <c r="M94" i="2"/>
  <c r="L94" i="2"/>
  <c r="AC93" i="2"/>
  <c r="AB93" i="2"/>
  <c r="AA93" i="2"/>
  <c r="Z93" i="2"/>
  <c r="Y93" i="2"/>
  <c r="X93" i="2"/>
  <c r="V93" i="2"/>
  <c r="U93" i="2"/>
  <c r="T93" i="2"/>
  <c r="S93" i="2"/>
  <c r="R93" i="2"/>
  <c r="Q93" i="2"/>
  <c r="P93" i="2"/>
  <c r="O93" i="2"/>
  <c r="N93" i="2"/>
  <c r="M93" i="2"/>
  <c r="L93" i="2"/>
  <c r="AC92" i="2"/>
  <c r="AB92" i="2"/>
  <c r="AA92" i="2"/>
  <c r="Z92" i="2"/>
  <c r="Y92" i="2"/>
  <c r="X92" i="2"/>
  <c r="V92" i="2"/>
  <c r="U92" i="2"/>
  <c r="T92" i="2"/>
  <c r="S92" i="2"/>
  <c r="R92" i="2"/>
  <c r="Q92" i="2"/>
  <c r="P92" i="2"/>
  <c r="O92" i="2"/>
  <c r="N92" i="2"/>
  <c r="M92" i="2"/>
  <c r="L92" i="2"/>
  <c r="AC91" i="2"/>
  <c r="AB91" i="2"/>
  <c r="AA91" i="2"/>
  <c r="Z91" i="2"/>
  <c r="Y91" i="2"/>
  <c r="X91" i="2"/>
  <c r="V91" i="2"/>
  <c r="U91" i="2"/>
  <c r="T91" i="2"/>
  <c r="S91" i="2"/>
  <c r="R91" i="2"/>
  <c r="Q91" i="2"/>
  <c r="P91" i="2"/>
  <c r="O91" i="2"/>
  <c r="N91" i="2"/>
  <c r="M91" i="2"/>
  <c r="L91" i="2"/>
  <c r="AC90" i="2"/>
  <c r="AB90" i="2"/>
  <c r="AA90" i="2"/>
  <c r="Z90" i="2"/>
  <c r="Y90" i="2"/>
  <c r="X90" i="2"/>
  <c r="V90" i="2"/>
  <c r="U90" i="2"/>
  <c r="T90" i="2"/>
  <c r="S90" i="2"/>
  <c r="R90" i="2"/>
  <c r="Q90" i="2"/>
  <c r="P90" i="2"/>
  <c r="O90" i="2"/>
  <c r="N90" i="2"/>
  <c r="M90" i="2"/>
  <c r="L90" i="2"/>
  <c r="AC89" i="2"/>
  <c r="AB89" i="2"/>
  <c r="AA89" i="2"/>
  <c r="Z89" i="2"/>
  <c r="Y89" i="2"/>
  <c r="X89" i="2"/>
  <c r="V89" i="2"/>
  <c r="U89" i="2"/>
  <c r="T89" i="2"/>
  <c r="S89" i="2"/>
  <c r="R89" i="2"/>
  <c r="Q89" i="2"/>
  <c r="P89" i="2"/>
  <c r="O89" i="2"/>
  <c r="N89" i="2"/>
  <c r="M89" i="2"/>
  <c r="L89" i="2"/>
  <c r="AC88" i="2"/>
  <c r="AB88" i="2"/>
  <c r="AA88" i="2"/>
  <c r="Z88" i="2"/>
  <c r="Y88" i="2"/>
  <c r="X88" i="2"/>
  <c r="V88" i="2"/>
  <c r="U88" i="2"/>
  <c r="T88" i="2"/>
  <c r="S88" i="2"/>
  <c r="R88" i="2"/>
  <c r="Q88" i="2"/>
  <c r="P88" i="2"/>
  <c r="O88" i="2"/>
  <c r="N88" i="2"/>
  <c r="M88" i="2"/>
  <c r="L88" i="2"/>
  <c r="AC87" i="2"/>
  <c r="AB87" i="2"/>
  <c r="AA87" i="2"/>
  <c r="Z87" i="2"/>
  <c r="Y87" i="2"/>
  <c r="X87" i="2"/>
  <c r="V87" i="2"/>
  <c r="U87" i="2"/>
  <c r="T87" i="2"/>
  <c r="S87" i="2"/>
  <c r="R87" i="2"/>
  <c r="Q87" i="2"/>
  <c r="P87" i="2"/>
  <c r="O87" i="2"/>
  <c r="N87" i="2"/>
  <c r="M87" i="2"/>
  <c r="L87" i="2"/>
  <c r="AC86" i="2"/>
  <c r="AB86" i="2"/>
  <c r="AA86" i="2"/>
  <c r="Z86" i="2"/>
  <c r="Y86" i="2"/>
  <c r="X86" i="2"/>
  <c r="V86" i="2"/>
  <c r="U86" i="2"/>
  <c r="T86" i="2"/>
  <c r="S86" i="2"/>
  <c r="R86" i="2"/>
  <c r="Q86" i="2"/>
  <c r="P86" i="2"/>
  <c r="O86" i="2"/>
  <c r="N86" i="2"/>
  <c r="M86" i="2"/>
  <c r="L86" i="2"/>
  <c r="AC85" i="2"/>
  <c r="AB85" i="2"/>
  <c r="AA85" i="2"/>
  <c r="Z85" i="2"/>
  <c r="Y85" i="2"/>
  <c r="X85" i="2"/>
  <c r="V85" i="2"/>
  <c r="U85" i="2"/>
  <c r="T85" i="2"/>
  <c r="S85" i="2"/>
  <c r="R85" i="2"/>
  <c r="Q85" i="2"/>
  <c r="P85" i="2"/>
  <c r="O85" i="2"/>
  <c r="N85" i="2"/>
  <c r="M85" i="2"/>
  <c r="L85" i="2"/>
  <c r="AC84" i="2"/>
  <c r="AB84" i="2"/>
  <c r="AA84" i="2"/>
  <c r="Z84" i="2"/>
  <c r="Y84" i="2"/>
  <c r="X84" i="2"/>
  <c r="V84" i="2"/>
  <c r="U84" i="2"/>
  <c r="T84" i="2"/>
  <c r="S84" i="2"/>
  <c r="R84" i="2"/>
  <c r="Q84" i="2"/>
  <c r="P84" i="2"/>
  <c r="O84" i="2"/>
  <c r="N84" i="2"/>
  <c r="M84" i="2"/>
  <c r="L84" i="2"/>
  <c r="AC83" i="2"/>
  <c r="AB83" i="2"/>
  <c r="AA83" i="2"/>
  <c r="Z83" i="2"/>
  <c r="Y83" i="2"/>
  <c r="X83" i="2"/>
  <c r="V83" i="2"/>
  <c r="U83" i="2"/>
  <c r="T83" i="2"/>
  <c r="S83" i="2"/>
  <c r="R83" i="2"/>
  <c r="Q83" i="2"/>
  <c r="P83" i="2"/>
  <c r="O83" i="2"/>
  <c r="N83" i="2"/>
  <c r="M83" i="2"/>
  <c r="L83" i="2"/>
  <c r="AC82" i="2"/>
  <c r="AB82" i="2"/>
  <c r="AA82" i="2"/>
  <c r="Z82" i="2"/>
  <c r="Y82" i="2"/>
  <c r="X82" i="2"/>
  <c r="V82" i="2"/>
  <c r="U82" i="2"/>
  <c r="T82" i="2"/>
  <c r="S82" i="2"/>
  <c r="R82" i="2"/>
  <c r="Q82" i="2"/>
  <c r="P82" i="2"/>
  <c r="O82" i="2"/>
  <c r="N82" i="2"/>
  <c r="M82" i="2"/>
  <c r="L82" i="2"/>
  <c r="AC81" i="2"/>
  <c r="AB81" i="2"/>
  <c r="AA81" i="2"/>
  <c r="Z81" i="2"/>
  <c r="Y81" i="2"/>
  <c r="X81" i="2"/>
  <c r="V81" i="2"/>
  <c r="U81" i="2"/>
  <c r="T81" i="2"/>
  <c r="S81" i="2"/>
  <c r="R81" i="2"/>
  <c r="Q81" i="2"/>
  <c r="P81" i="2"/>
  <c r="O81" i="2"/>
  <c r="N81" i="2"/>
  <c r="M81" i="2"/>
  <c r="L81" i="2"/>
  <c r="AC80" i="2"/>
  <c r="AB80" i="2"/>
  <c r="AA80" i="2"/>
  <c r="Z80" i="2"/>
  <c r="Y80" i="2"/>
  <c r="X80" i="2"/>
  <c r="V80" i="2"/>
  <c r="U80" i="2"/>
  <c r="T80" i="2"/>
  <c r="S80" i="2"/>
  <c r="R80" i="2"/>
  <c r="Q80" i="2"/>
  <c r="P80" i="2"/>
  <c r="O80" i="2"/>
  <c r="N80" i="2"/>
  <c r="M80" i="2"/>
  <c r="L80" i="2"/>
  <c r="AC79" i="2"/>
  <c r="AB79" i="2"/>
  <c r="AA79" i="2"/>
  <c r="Z79" i="2"/>
  <c r="Y79" i="2"/>
  <c r="X79" i="2"/>
  <c r="V79" i="2"/>
  <c r="U79" i="2"/>
  <c r="T79" i="2"/>
  <c r="S79" i="2"/>
  <c r="R79" i="2"/>
  <c r="Q79" i="2"/>
  <c r="P79" i="2"/>
  <c r="O79" i="2"/>
  <c r="N79" i="2"/>
  <c r="M79" i="2"/>
  <c r="L79" i="2"/>
  <c r="AC78" i="2"/>
  <c r="AB78" i="2"/>
  <c r="AA78" i="2"/>
  <c r="Z78" i="2"/>
  <c r="Y78" i="2"/>
  <c r="X78" i="2"/>
  <c r="V78" i="2"/>
  <c r="U78" i="2"/>
  <c r="T78" i="2"/>
  <c r="S78" i="2"/>
  <c r="R78" i="2"/>
  <c r="Q78" i="2"/>
  <c r="P78" i="2"/>
  <c r="O78" i="2"/>
  <c r="N78" i="2"/>
  <c r="M78" i="2"/>
  <c r="L78" i="2"/>
  <c r="AC75" i="2"/>
  <c r="AB75" i="2"/>
  <c r="AA75" i="2"/>
  <c r="Z75" i="2"/>
  <c r="Y75" i="2"/>
  <c r="X75" i="2"/>
  <c r="V75" i="2"/>
  <c r="U75" i="2"/>
  <c r="T75" i="2"/>
  <c r="S75" i="2"/>
  <c r="R75" i="2"/>
  <c r="Q75" i="2"/>
  <c r="P75" i="2"/>
  <c r="O75" i="2"/>
  <c r="N75" i="2"/>
  <c r="M75" i="2"/>
  <c r="L75" i="2"/>
  <c r="AC74" i="2"/>
  <c r="AB74" i="2"/>
  <c r="AA74" i="2"/>
  <c r="Z74" i="2"/>
  <c r="Y74" i="2"/>
  <c r="X74" i="2"/>
  <c r="V74" i="2"/>
  <c r="U74" i="2"/>
  <c r="T74" i="2"/>
  <c r="S74" i="2"/>
  <c r="R74" i="2"/>
  <c r="Q74" i="2"/>
  <c r="P74" i="2"/>
  <c r="O74" i="2"/>
  <c r="N74" i="2"/>
  <c r="M74" i="2"/>
  <c r="L74" i="2"/>
  <c r="AC73" i="2"/>
  <c r="AB73" i="2"/>
  <c r="AA73" i="2"/>
  <c r="Z73" i="2"/>
  <c r="Y73" i="2"/>
  <c r="X73" i="2"/>
  <c r="V73" i="2"/>
  <c r="U73" i="2"/>
  <c r="T73" i="2"/>
  <c r="S73" i="2"/>
  <c r="R73" i="2"/>
  <c r="Q73" i="2"/>
  <c r="P73" i="2"/>
  <c r="O73" i="2"/>
  <c r="N73" i="2"/>
  <c r="M73" i="2"/>
  <c r="L73" i="2"/>
  <c r="AC72" i="2"/>
  <c r="AB72" i="2"/>
  <c r="AA72" i="2"/>
  <c r="Z72" i="2"/>
  <c r="Y72" i="2"/>
  <c r="X72" i="2"/>
  <c r="V72" i="2"/>
  <c r="U72" i="2"/>
  <c r="T72" i="2"/>
  <c r="S72" i="2"/>
  <c r="R72" i="2"/>
  <c r="Q72" i="2"/>
  <c r="P72" i="2"/>
  <c r="O72" i="2"/>
  <c r="N72" i="2"/>
  <c r="M72" i="2"/>
  <c r="L72" i="2"/>
  <c r="AC71" i="2"/>
  <c r="AB71" i="2"/>
  <c r="AA71" i="2"/>
  <c r="Z71" i="2"/>
  <c r="Y71" i="2"/>
  <c r="X71" i="2"/>
  <c r="V71" i="2"/>
  <c r="U71" i="2"/>
  <c r="T71" i="2"/>
  <c r="S71" i="2"/>
  <c r="R71" i="2"/>
  <c r="Q71" i="2"/>
  <c r="P71" i="2"/>
  <c r="O71" i="2"/>
  <c r="N71" i="2"/>
  <c r="M71" i="2"/>
  <c r="L71" i="2"/>
  <c r="AC70" i="2"/>
  <c r="AB70" i="2"/>
  <c r="AA70" i="2"/>
  <c r="Z70" i="2"/>
  <c r="Y70" i="2"/>
  <c r="X70" i="2"/>
  <c r="V70" i="2"/>
  <c r="U70" i="2"/>
  <c r="T70" i="2"/>
  <c r="S70" i="2"/>
  <c r="R70" i="2"/>
  <c r="Q70" i="2"/>
  <c r="P70" i="2"/>
  <c r="O70" i="2"/>
  <c r="N70" i="2"/>
  <c r="M70" i="2"/>
  <c r="L70" i="2"/>
  <c r="AC69" i="2"/>
  <c r="AB69" i="2"/>
  <c r="AA69" i="2"/>
  <c r="Z69" i="2"/>
  <c r="Y69" i="2"/>
  <c r="X69" i="2"/>
  <c r="V69" i="2"/>
  <c r="U69" i="2"/>
  <c r="T69" i="2"/>
  <c r="S69" i="2"/>
  <c r="R69" i="2"/>
  <c r="Q69" i="2"/>
  <c r="P69" i="2"/>
  <c r="O69" i="2"/>
  <c r="N69" i="2"/>
  <c r="M69" i="2"/>
  <c r="L69" i="2"/>
  <c r="AC68" i="2"/>
  <c r="AB68" i="2"/>
  <c r="AA68" i="2"/>
  <c r="Z68" i="2"/>
  <c r="Y68" i="2"/>
  <c r="X68" i="2"/>
  <c r="V68" i="2"/>
  <c r="U68" i="2"/>
  <c r="T68" i="2"/>
  <c r="S68" i="2"/>
  <c r="R68" i="2"/>
  <c r="Q68" i="2"/>
  <c r="P68" i="2"/>
  <c r="O68" i="2"/>
  <c r="N68" i="2"/>
  <c r="M68" i="2"/>
  <c r="L68" i="2"/>
  <c r="AC67" i="2"/>
  <c r="AB67" i="2"/>
  <c r="AA67" i="2"/>
  <c r="Z67" i="2"/>
  <c r="Y67" i="2"/>
  <c r="X67" i="2"/>
  <c r="V67" i="2"/>
  <c r="U67" i="2"/>
  <c r="T67" i="2"/>
  <c r="S67" i="2"/>
  <c r="R67" i="2"/>
  <c r="Q67" i="2"/>
  <c r="P67" i="2"/>
  <c r="O67" i="2"/>
  <c r="N67" i="2"/>
  <c r="M67" i="2"/>
  <c r="L67" i="2"/>
  <c r="AC66" i="2"/>
  <c r="AB66" i="2"/>
  <c r="AA66" i="2"/>
  <c r="Z66" i="2"/>
  <c r="Y66" i="2"/>
  <c r="X66" i="2"/>
  <c r="V66" i="2"/>
  <c r="U66" i="2"/>
  <c r="T66" i="2"/>
  <c r="S66" i="2"/>
  <c r="R66" i="2"/>
  <c r="Q66" i="2"/>
  <c r="P66" i="2"/>
  <c r="O66" i="2"/>
  <c r="N66" i="2"/>
  <c r="M66" i="2"/>
  <c r="L66" i="2"/>
  <c r="AC65" i="2"/>
  <c r="AB65" i="2"/>
  <c r="AA65" i="2"/>
  <c r="Z65" i="2"/>
  <c r="Y65" i="2"/>
  <c r="X65" i="2"/>
  <c r="V65" i="2"/>
  <c r="U65" i="2"/>
  <c r="T65" i="2"/>
  <c r="S65" i="2"/>
  <c r="R65" i="2"/>
  <c r="Q65" i="2"/>
  <c r="P65" i="2"/>
  <c r="O65" i="2"/>
  <c r="N65" i="2"/>
  <c r="M65" i="2"/>
  <c r="L65" i="2"/>
  <c r="AC64" i="2"/>
  <c r="AB64" i="2"/>
  <c r="AA64" i="2"/>
  <c r="Z64" i="2"/>
  <c r="Y64" i="2"/>
  <c r="X64" i="2"/>
  <c r="V64" i="2"/>
  <c r="U64" i="2"/>
  <c r="T64" i="2"/>
  <c r="S64" i="2"/>
  <c r="R64" i="2"/>
  <c r="Q64" i="2"/>
  <c r="P64" i="2"/>
  <c r="O64" i="2"/>
  <c r="N64" i="2"/>
  <c r="M64" i="2"/>
  <c r="L64" i="2"/>
  <c r="AC63" i="2"/>
  <c r="AB63" i="2"/>
  <c r="AA63" i="2"/>
  <c r="Z63" i="2"/>
  <c r="Y63" i="2"/>
  <c r="X63" i="2"/>
  <c r="V63" i="2"/>
  <c r="U63" i="2"/>
  <c r="T63" i="2"/>
  <c r="S63" i="2"/>
  <c r="R63" i="2"/>
  <c r="Q63" i="2"/>
  <c r="P63" i="2"/>
  <c r="O63" i="2"/>
  <c r="N63" i="2"/>
  <c r="M63" i="2"/>
  <c r="L63" i="2"/>
  <c r="AC62" i="2"/>
  <c r="AB62" i="2"/>
  <c r="AA62" i="2"/>
  <c r="Z62" i="2"/>
  <c r="Y62" i="2"/>
  <c r="X62" i="2"/>
  <c r="V62" i="2"/>
  <c r="U62" i="2"/>
  <c r="T62" i="2"/>
  <c r="S62" i="2"/>
  <c r="R62" i="2"/>
  <c r="Q62" i="2"/>
  <c r="P62" i="2"/>
  <c r="O62" i="2"/>
  <c r="N62" i="2"/>
  <c r="M62" i="2"/>
  <c r="L62" i="2"/>
  <c r="AC61" i="2"/>
  <c r="AB61" i="2"/>
  <c r="AA61" i="2"/>
  <c r="Z61" i="2"/>
  <c r="Y61" i="2"/>
  <c r="X61" i="2"/>
  <c r="V61" i="2"/>
  <c r="U61" i="2"/>
  <c r="T61" i="2"/>
  <c r="S61" i="2"/>
  <c r="R61" i="2"/>
  <c r="Q61" i="2"/>
  <c r="P61" i="2"/>
  <c r="O61" i="2"/>
  <c r="N61" i="2"/>
  <c r="M61" i="2"/>
  <c r="L61" i="2"/>
  <c r="AC60" i="2"/>
  <c r="AB60" i="2"/>
  <c r="AA60" i="2"/>
  <c r="Z60" i="2"/>
  <c r="Y60" i="2"/>
  <c r="X60" i="2"/>
  <c r="V60" i="2"/>
  <c r="U60" i="2"/>
  <c r="T60" i="2"/>
  <c r="S60" i="2"/>
  <c r="R60" i="2"/>
  <c r="Q60" i="2"/>
  <c r="P60" i="2"/>
  <c r="O60" i="2"/>
  <c r="N60" i="2"/>
  <c r="M60" i="2"/>
  <c r="L60" i="2"/>
  <c r="AC59" i="2"/>
  <c r="AB59" i="2"/>
  <c r="AA59" i="2"/>
  <c r="Z59" i="2"/>
  <c r="Y59" i="2"/>
  <c r="X59" i="2"/>
  <c r="V59" i="2"/>
  <c r="U59" i="2"/>
  <c r="T59" i="2"/>
  <c r="S59" i="2"/>
  <c r="R59" i="2"/>
  <c r="Q59" i="2"/>
  <c r="P59" i="2"/>
  <c r="O59" i="2"/>
  <c r="N59" i="2"/>
  <c r="M59" i="2"/>
  <c r="L59" i="2"/>
  <c r="AC58" i="2"/>
  <c r="AB58" i="2"/>
  <c r="AA58" i="2"/>
  <c r="Z58" i="2"/>
  <c r="Y58" i="2"/>
  <c r="X58" i="2"/>
  <c r="V58" i="2"/>
  <c r="U58" i="2"/>
  <c r="T58" i="2"/>
  <c r="S58" i="2"/>
  <c r="R58" i="2"/>
  <c r="Q58" i="2"/>
  <c r="P58" i="2"/>
  <c r="O58" i="2"/>
  <c r="N58" i="2"/>
  <c r="M58" i="2"/>
  <c r="L58" i="2"/>
  <c r="AC57" i="2"/>
  <c r="AB57" i="2"/>
  <c r="AA57" i="2"/>
  <c r="Z57" i="2"/>
  <c r="Y57" i="2"/>
  <c r="X57" i="2"/>
  <c r="V57" i="2"/>
  <c r="U57" i="2"/>
  <c r="T57" i="2"/>
  <c r="S57" i="2"/>
  <c r="R57" i="2"/>
  <c r="Q57" i="2"/>
  <c r="P57" i="2"/>
  <c r="O57" i="2"/>
  <c r="N57" i="2"/>
  <c r="M57" i="2"/>
  <c r="L57" i="2"/>
  <c r="AC56" i="2"/>
  <c r="AB56" i="2"/>
  <c r="AA56" i="2"/>
  <c r="Z56" i="2"/>
  <c r="Y56" i="2"/>
  <c r="X56" i="2"/>
  <c r="V56" i="2"/>
  <c r="U56" i="2"/>
  <c r="T56" i="2"/>
  <c r="S56" i="2"/>
  <c r="R56" i="2"/>
  <c r="Q56" i="2"/>
  <c r="P56" i="2"/>
  <c r="O56" i="2"/>
  <c r="N56" i="2"/>
  <c r="M56" i="2"/>
  <c r="L56" i="2"/>
  <c r="AC55" i="2"/>
  <c r="AB55" i="2"/>
  <c r="AA55" i="2"/>
  <c r="Z55" i="2"/>
  <c r="Y55" i="2"/>
  <c r="X55" i="2"/>
  <c r="V55" i="2"/>
  <c r="U55" i="2"/>
  <c r="T55" i="2"/>
  <c r="S55" i="2"/>
  <c r="R55" i="2"/>
  <c r="Q55" i="2"/>
  <c r="P55" i="2"/>
  <c r="O55" i="2"/>
  <c r="N55" i="2"/>
  <c r="M55" i="2"/>
  <c r="L55" i="2"/>
  <c r="AC54" i="2"/>
  <c r="AB54" i="2"/>
  <c r="AA54" i="2"/>
  <c r="Z54" i="2"/>
  <c r="Y54" i="2"/>
  <c r="X54" i="2"/>
  <c r="V54" i="2"/>
  <c r="U54" i="2"/>
  <c r="T54" i="2"/>
  <c r="S54" i="2"/>
  <c r="R54" i="2"/>
  <c r="Q54" i="2"/>
  <c r="P54" i="2"/>
  <c r="O54" i="2"/>
  <c r="N54" i="2"/>
  <c r="M54" i="2"/>
  <c r="L54" i="2"/>
  <c r="AC53" i="2"/>
  <c r="AB53" i="2"/>
  <c r="AA53" i="2"/>
  <c r="Z53" i="2"/>
  <c r="Y53" i="2"/>
  <c r="X53" i="2"/>
  <c r="V53" i="2"/>
  <c r="U53" i="2"/>
  <c r="T53" i="2"/>
  <c r="S53" i="2"/>
  <c r="R53" i="2"/>
  <c r="Q53" i="2"/>
  <c r="P53" i="2"/>
  <c r="O53" i="2"/>
  <c r="N53" i="2"/>
  <c r="M53" i="2"/>
  <c r="L53" i="2"/>
  <c r="AC52" i="2"/>
  <c r="AB52" i="2"/>
  <c r="AA52" i="2"/>
  <c r="Z52" i="2"/>
  <c r="Y52" i="2"/>
  <c r="X52" i="2"/>
  <c r="V52" i="2"/>
  <c r="U52" i="2"/>
  <c r="T52" i="2"/>
  <c r="S52" i="2"/>
  <c r="R52" i="2"/>
  <c r="Q52" i="2"/>
  <c r="P52" i="2"/>
  <c r="O52" i="2"/>
  <c r="N52" i="2"/>
  <c r="M52" i="2"/>
  <c r="L52" i="2"/>
  <c r="AC51" i="2"/>
  <c r="AB51" i="2"/>
  <c r="AA51" i="2"/>
  <c r="Z51" i="2"/>
  <c r="Y51" i="2"/>
  <c r="X51" i="2"/>
  <c r="V51" i="2"/>
  <c r="U51" i="2"/>
  <c r="T51" i="2"/>
  <c r="S51" i="2"/>
  <c r="R51" i="2"/>
  <c r="Q51" i="2"/>
  <c r="P51" i="2"/>
  <c r="O51" i="2"/>
  <c r="N51" i="2"/>
  <c r="M51" i="2"/>
  <c r="L51" i="2"/>
  <c r="AC50" i="2"/>
  <c r="AB50" i="2"/>
  <c r="AA50" i="2"/>
  <c r="Z50" i="2"/>
  <c r="Y50" i="2"/>
  <c r="X50" i="2"/>
  <c r="V50" i="2"/>
  <c r="U50" i="2"/>
  <c r="T50" i="2"/>
  <c r="S50" i="2"/>
  <c r="R50" i="2"/>
  <c r="Q50" i="2"/>
  <c r="P50" i="2"/>
  <c r="O50" i="2"/>
  <c r="N50" i="2"/>
  <c r="M50" i="2"/>
  <c r="L50" i="2"/>
  <c r="AC49" i="2"/>
  <c r="AB49" i="2"/>
  <c r="AA49" i="2"/>
  <c r="Z49" i="2"/>
  <c r="Y49" i="2"/>
  <c r="X49" i="2"/>
  <c r="V49" i="2"/>
  <c r="U49" i="2"/>
  <c r="T49" i="2"/>
  <c r="S49" i="2"/>
  <c r="R49" i="2"/>
  <c r="Q49" i="2"/>
  <c r="P49" i="2"/>
  <c r="O49" i="2"/>
  <c r="N49" i="2"/>
  <c r="M49" i="2"/>
  <c r="L49" i="2"/>
  <c r="AC48" i="2"/>
  <c r="AB48" i="2"/>
  <c r="AA48" i="2"/>
  <c r="Z48" i="2"/>
  <c r="Y48" i="2"/>
  <c r="X48" i="2"/>
  <c r="V48" i="2"/>
  <c r="U48" i="2"/>
  <c r="T48" i="2"/>
  <c r="S48" i="2"/>
  <c r="R48" i="2"/>
  <c r="Q48" i="2"/>
  <c r="P48" i="2"/>
  <c r="O48" i="2"/>
  <c r="N48" i="2"/>
  <c r="M48" i="2"/>
  <c r="L48" i="2"/>
  <c r="AC47" i="2"/>
  <c r="AB47" i="2"/>
  <c r="AA47" i="2"/>
  <c r="Z47" i="2"/>
  <c r="Y47" i="2"/>
  <c r="X47" i="2"/>
  <c r="V47" i="2"/>
  <c r="U47" i="2"/>
  <c r="T47" i="2"/>
  <c r="S47" i="2"/>
  <c r="R47" i="2"/>
  <c r="Q47" i="2"/>
  <c r="P47" i="2"/>
  <c r="O47" i="2"/>
  <c r="N47" i="2"/>
  <c r="M47" i="2"/>
  <c r="L47" i="2"/>
  <c r="AC46" i="2"/>
  <c r="AB46" i="2"/>
  <c r="AA46" i="2"/>
  <c r="Z46" i="2"/>
  <c r="Y46" i="2"/>
  <c r="X46" i="2"/>
  <c r="V46" i="2"/>
  <c r="U46" i="2"/>
  <c r="T46" i="2"/>
  <c r="S46" i="2"/>
  <c r="R46" i="2"/>
  <c r="Q46" i="2"/>
  <c r="P46" i="2"/>
  <c r="O46" i="2"/>
  <c r="N46" i="2"/>
  <c r="M46" i="2"/>
  <c r="L46" i="2"/>
  <c r="AC45" i="2"/>
  <c r="AB45" i="2"/>
  <c r="AA45" i="2"/>
  <c r="Z45" i="2"/>
  <c r="Y45" i="2"/>
  <c r="X45" i="2"/>
  <c r="V45" i="2"/>
  <c r="U45" i="2"/>
  <c r="T45" i="2"/>
  <c r="S45" i="2"/>
  <c r="R45" i="2"/>
  <c r="Q45" i="2"/>
  <c r="P45" i="2"/>
  <c r="O45" i="2"/>
  <c r="N45" i="2"/>
  <c r="M45" i="2"/>
  <c r="L45" i="2"/>
  <c r="AC44" i="2"/>
  <c r="AB44" i="2"/>
  <c r="AA44" i="2"/>
  <c r="Z44" i="2"/>
  <c r="Y44" i="2"/>
  <c r="X44" i="2"/>
  <c r="V44" i="2"/>
  <c r="U44" i="2"/>
  <c r="T44" i="2"/>
  <c r="S44" i="2"/>
  <c r="R44" i="2"/>
  <c r="Q44" i="2"/>
  <c r="P44" i="2"/>
  <c r="O44" i="2"/>
  <c r="N44" i="2"/>
  <c r="M44" i="2"/>
  <c r="L44" i="2"/>
  <c r="AC43" i="2"/>
  <c r="AB43" i="2"/>
  <c r="AA43" i="2"/>
  <c r="Z43" i="2"/>
  <c r="Y43" i="2"/>
  <c r="X43" i="2"/>
  <c r="V43" i="2"/>
  <c r="U43" i="2"/>
  <c r="T43" i="2"/>
  <c r="S43" i="2"/>
  <c r="R43" i="2"/>
  <c r="Q43" i="2"/>
  <c r="P43" i="2"/>
  <c r="O43" i="2"/>
  <c r="N43" i="2"/>
  <c r="M43" i="2"/>
  <c r="L43" i="2"/>
  <c r="AC42" i="2"/>
  <c r="AB42" i="2"/>
  <c r="AA42" i="2"/>
  <c r="Z42" i="2"/>
  <c r="Y42" i="2"/>
  <c r="X42" i="2"/>
  <c r="V42" i="2"/>
  <c r="U42" i="2"/>
  <c r="T42" i="2"/>
  <c r="S42" i="2"/>
  <c r="R42" i="2"/>
  <c r="Q42" i="2"/>
  <c r="P42" i="2"/>
  <c r="O42" i="2"/>
  <c r="N42" i="2"/>
  <c r="M42" i="2"/>
  <c r="AC41" i="2"/>
  <c r="AB41" i="2"/>
  <c r="AA41" i="2"/>
  <c r="Z41" i="2"/>
  <c r="Y41" i="2"/>
  <c r="X41" i="2"/>
  <c r="V41" i="2"/>
  <c r="U41" i="2"/>
  <c r="T41" i="2"/>
  <c r="S41" i="2"/>
  <c r="R41" i="2"/>
  <c r="Q41" i="2"/>
  <c r="P41" i="2"/>
  <c r="O41" i="2"/>
  <c r="N41" i="2"/>
  <c r="M41" i="2"/>
  <c r="L41" i="2"/>
  <c r="AC40" i="2"/>
  <c r="AB40" i="2"/>
  <c r="AA40" i="2"/>
  <c r="Z40" i="2"/>
  <c r="Y40" i="2"/>
  <c r="X40" i="2"/>
  <c r="V40" i="2"/>
  <c r="U40" i="2"/>
  <c r="T40" i="2"/>
  <c r="S40" i="2"/>
  <c r="R40" i="2"/>
  <c r="Q40" i="2"/>
  <c r="P40" i="2"/>
  <c r="O40" i="2"/>
  <c r="N40" i="2"/>
  <c r="M40" i="2"/>
  <c r="L40" i="2"/>
  <c r="AC38" i="2"/>
  <c r="AB38" i="2"/>
  <c r="AA38" i="2"/>
  <c r="Z38" i="2"/>
  <c r="Y38" i="2"/>
  <c r="X38" i="2"/>
  <c r="V38" i="2"/>
  <c r="U38" i="2"/>
  <c r="T38" i="2"/>
  <c r="S38" i="2"/>
  <c r="R38" i="2"/>
  <c r="Q38" i="2"/>
  <c r="P38" i="2"/>
  <c r="O38" i="2"/>
  <c r="N38" i="2"/>
  <c r="M38" i="2"/>
  <c r="L38" i="2"/>
  <c r="AC37" i="2"/>
  <c r="AB37" i="2"/>
  <c r="AA37" i="2"/>
  <c r="Z37" i="2"/>
  <c r="Y37" i="2"/>
  <c r="X37" i="2"/>
  <c r="V37" i="2"/>
  <c r="U37" i="2"/>
  <c r="T37" i="2"/>
  <c r="S37" i="2"/>
  <c r="R37" i="2"/>
  <c r="Q37" i="2"/>
  <c r="P37" i="2"/>
  <c r="O37" i="2"/>
  <c r="N37" i="2"/>
  <c r="M37" i="2"/>
  <c r="L37" i="2"/>
  <c r="AC36" i="2"/>
  <c r="AB36" i="2"/>
  <c r="AA36" i="2"/>
  <c r="Z36" i="2"/>
  <c r="Y36" i="2"/>
  <c r="X36" i="2"/>
  <c r="V36" i="2"/>
  <c r="U36" i="2"/>
  <c r="T36" i="2"/>
  <c r="S36" i="2"/>
  <c r="R36" i="2"/>
  <c r="Q36" i="2"/>
  <c r="P36" i="2"/>
  <c r="O36" i="2"/>
  <c r="N36" i="2"/>
  <c r="M36" i="2"/>
  <c r="L36" i="2"/>
  <c r="AC35" i="2"/>
  <c r="AB35" i="2"/>
  <c r="AA35" i="2"/>
  <c r="Z35" i="2"/>
  <c r="Y35" i="2"/>
  <c r="X35" i="2"/>
  <c r="V35" i="2"/>
  <c r="U35" i="2"/>
  <c r="T35" i="2"/>
  <c r="S35" i="2"/>
  <c r="R35" i="2"/>
  <c r="Q35" i="2"/>
  <c r="P35" i="2"/>
  <c r="O35" i="2"/>
  <c r="N35" i="2"/>
  <c r="M35" i="2"/>
  <c r="L35" i="2"/>
  <c r="AC34" i="2"/>
  <c r="AB34" i="2"/>
  <c r="AA34" i="2"/>
  <c r="Z34" i="2"/>
  <c r="Y34" i="2"/>
  <c r="X34" i="2"/>
  <c r="V34" i="2"/>
  <c r="U34" i="2"/>
  <c r="T34" i="2"/>
  <c r="S34" i="2"/>
  <c r="R34" i="2"/>
  <c r="Q34" i="2"/>
  <c r="P34" i="2"/>
  <c r="O34" i="2"/>
  <c r="N34" i="2"/>
  <c r="M34" i="2"/>
  <c r="L34" i="2"/>
  <c r="AC33" i="2"/>
  <c r="AB33" i="2"/>
  <c r="AA33" i="2"/>
  <c r="Z33" i="2"/>
  <c r="Y33" i="2"/>
  <c r="X33" i="2"/>
  <c r="V33" i="2"/>
  <c r="U33" i="2"/>
  <c r="T33" i="2"/>
  <c r="S33" i="2"/>
  <c r="R33" i="2"/>
  <c r="Q33" i="2"/>
  <c r="P33" i="2"/>
  <c r="O33" i="2"/>
  <c r="N33" i="2"/>
  <c r="M33" i="2"/>
  <c r="L33" i="2"/>
  <c r="AC32" i="2"/>
  <c r="AB32" i="2"/>
  <c r="AA32" i="2"/>
  <c r="Z32" i="2"/>
  <c r="Y32" i="2"/>
  <c r="X32" i="2"/>
  <c r="V32" i="2"/>
  <c r="U32" i="2"/>
  <c r="T32" i="2"/>
  <c r="S32" i="2"/>
  <c r="R32" i="2"/>
  <c r="Q32" i="2"/>
  <c r="P32" i="2"/>
  <c r="O32" i="2"/>
  <c r="N32" i="2"/>
  <c r="M32" i="2"/>
  <c r="L32" i="2"/>
  <c r="AC31" i="2"/>
  <c r="AB31" i="2"/>
  <c r="AA31" i="2"/>
  <c r="Z31" i="2"/>
  <c r="Y31" i="2"/>
  <c r="X31" i="2"/>
  <c r="V31" i="2"/>
  <c r="U31" i="2"/>
  <c r="T31" i="2"/>
  <c r="S31" i="2"/>
  <c r="R31" i="2"/>
  <c r="Q31" i="2"/>
  <c r="P31" i="2"/>
  <c r="O31" i="2"/>
  <c r="N31" i="2"/>
  <c r="M31" i="2"/>
  <c r="L31" i="2"/>
  <c r="AC30" i="2"/>
  <c r="AB30" i="2"/>
  <c r="AA30" i="2"/>
  <c r="Z30" i="2"/>
  <c r="Y30" i="2"/>
  <c r="X30" i="2"/>
  <c r="V30" i="2"/>
  <c r="U30" i="2"/>
  <c r="T30" i="2"/>
  <c r="S30" i="2"/>
  <c r="R30" i="2"/>
  <c r="Q30" i="2"/>
  <c r="P30" i="2"/>
  <c r="O30" i="2"/>
  <c r="N30" i="2"/>
  <c r="M30" i="2"/>
  <c r="L30" i="2"/>
  <c r="AC29" i="2"/>
  <c r="AB29" i="2"/>
  <c r="AA29" i="2"/>
  <c r="Z29" i="2"/>
  <c r="Y29" i="2"/>
  <c r="X29" i="2"/>
  <c r="V29" i="2"/>
  <c r="U29" i="2"/>
  <c r="T29" i="2"/>
  <c r="S29" i="2"/>
  <c r="R29" i="2"/>
  <c r="Q29" i="2"/>
  <c r="P29" i="2"/>
  <c r="O29" i="2"/>
  <c r="N29" i="2"/>
  <c r="M29" i="2"/>
  <c r="L29" i="2"/>
  <c r="AC28" i="2"/>
  <c r="AB28" i="2"/>
  <c r="AA28" i="2"/>
  <c r="Z28" i="2"/>
  <c r="Y28" i="2"/>
  <c r="X28" i="2"/>
  <c r="V28" i="2"/>
  <c r="U28" i="2"/>
  <c r="T28" i="2"/>
  <c r="S28" i="2"/>
  <c r="R28" i="2"/>
  <c r="Q28" i="2"/>
  <c r="P28" i="2"/>
  <c r="O28" i="2"/>
  <c r="N28" i="2"/>
  <c r="M28" i="2"/>
  <c r="L28" i="2"/>
  <c r="AC27" i="2"/>
  <c r="AB27" i="2"/>
  <c r="AA27" i="2"/>
  <c r="Z27" i="2"/>
  <c r="Y27" i="2"/>
  <c r="X27" i="2"/>
  <c r="V27" i="2"/>
  <c r="U27" i="2"/>
  <c r="T27" i="2"/>
  <c r="S27" i="2"/>
  <c r="R27" i="2"/>
  <c r="Q27" i="2"/>
  <c r="P27" i="2"/>
  <c r="O27" i="2"/>
  <c r="N27" i="2"/>
  <c r="M27" i="2"/>
  <c r="L27" i="2"/>
  <c r="AC26" i="2"/>
  <c r="AB26" i="2"/>
  <c r="AA26" i="2"/>
  <c r="Z26" i="2"/>
  <c r="Y26" i="2"/>
  <c r="X26" i="2"/>
  <c r="V26" i="2"/>
  <c r="U26" i="2"/>
  <c r="T26" i="2"/>
  <c r="S26" i="2"/>
  <c r="R26" i="2"/>
  <c r="Q26" i="2"/>
  <c r="P26" i="2"/>
  <c r="O26" i="2"/>
  <c r="N26" i="2"/>
  <c r="M26" i="2"/>
  <c r="L26" i="2"/>
  <c r="AC25" i="2"/>
  <c r="AB25" i="2"/>
  <c r="AA25" i="2"/>
  <c r="Z25" i="2"/>
  <c r="Y25" i="2"/>
  <c r="X25" i="2"/>
  <c r="V25" i="2"/>
  <c r="U25" i="2"/>
  <c r="T25" i="2"/>
  <c r="S25" i="2"/>
  <c r="R25" i="2"/>
  <c r="Q25" i="2"/>
  <c r="P25" i="2"/>
  <c r="O25" i="2"/>
  <c r="N25" i="2"/>
  <c r="M25" i="2"/>
  <c r="L25" i="2"/>
  <c r="AC24" i="2"/>
  <c r="AB24" i="2"/>
  <c r="AA24" i="2"/>
  <c r="Z24" i="2"/>
  <c r="Y24" i="2"/>
  <c r="X24" i="2"/>
  <c r="V24" i="2"/>
  <c r="U24" i="2"/>
  <c r="T24" i="2"/>
  <c r="S24" i="2"/>
  <c r="R24" i="2"/>
  <c r="Q24" i="2"/>
  <c r="P24" i="2"/>
  <c r="O24" i="2"/>
  <c r="N24" i="2"/>
  <c r="M24" i="2"/>
  <c r="L24" i="2"/>
  <c r="AC23" i="2"/>
  <c r="AB23" i="2"/>
  <c r="AA23" i="2"/>
  <c r="Z23" i="2"/>
  <c r="Y23" i="2"/>
  <c r="X23" i="2"/>
  <c r="V23" i="2"/>
  <c r="U23" i="2"/>
  <c r="T23" i="2"/>
  <c r="S23" i="2"/>
  <c r="R23" i="2"/>
  <c r="Q23" i="2"/>
  <c r="P23" i="2"/>
  <c r="O23" i="2"/>
  <c r="N23" i="2"/>
  <c r="M23" i="2"/>
  <c r="AC22" i="2"/>
  <c r="AB22" i="2"/>
  <c r="AA22" i="2"/>
  <c r="Z22" i="2"/>
  <c r="Y22" i="2"/>
  <c r="X22" i="2"/>
  <c r="V22" i="2"/>
  <c r="U22" i="2"/>
  <c r="T22" i="2"/>
  <c r="S22" i="2"/>
  <c r="R22" i="2"/>
  <c r="Q22" i="2"/>
  <c r="P22" i="2"/>
  <c r="O22" i="2"/>
  <c r="N22" i="2"/>
  <c r="M22" i="2"/>
  <c r="L22" i="2"/>
  <c r="AC21" i="2"/>
  <c r="AB21" i="2"/>
  <c r="AA21" i="2"/>
  <c r="Z21" i="2"/>
  <c r="Y21" i="2"/>
  <c r="X21" i="2"/>
  <c r="V21" i="2"/>
  <c r="U21" i="2"/>
  <c r="T21" i="2"/>
  <c r="S21" i="2"/>
  <c r="R21" i="2"/>
  <c r="Q21" i="2"/>
  <c r="P21" i="2"/>
  <c r="O21" i="2"/>
  <c r="N21" i="2"/>
  <c r="M21" i="2"/>
  <c r="L21" i="2"/>
  <c r="AC20" i="2"/>
  <c r="AB20" i="2"/>
  <c r="AA20" i="2"/>
  <c r="Z20" i="2"/>
  <c r="Y20" i="2"/>
  <c r="X20" i="2"/>
  <c r="V20" i="2"/>
  <c r="U20" i="2"/>
  <c r="T20" i="2"/>
  <c r="S20" i="2"/>
  <c r="R20" i="2"/>
  <c r="Q20" i="2"/>
  <c r="P20" i="2"/>
  <c r="O20" i="2"/>
  <c r="N20" i="2"/>
  <c r="M20" i="2"/>
  <c r="L20" i="2"/>
  <c r="AC19" i="2"/>
  <c r="AB19" i="2"/>
  <c r="AA19" i="2"/>
  <c r="Z19" i="2"/>
  <c r="Y19" i="2"/>
  <c r="X19" i="2"/>
  <c r="V19" i="2"/>
  <c r="U19" i="2"/>
  <c r="T19" i="2"/>
  <c r="S19" i="2"/>
  <c r="R19" i="2"/>
  <c r="Q19" i="2"/>
  <c r="P19" i="2"/>
  <c r="O19" i="2"/>
  <c r="N19" i="2"/>
  <c r="M19" i="2"/>
  <c r="L19" i="2"/>
  <c r="AC18" i="2"/>
  <c r="AB18" i="2"/>
  <c r="AA18" i="2"/>
  <c r="Z18" i="2"/>
  <c r="Y18" i="2"/>
  <c r="X18" i="2"/>
  <c r="V18" i="2"/>
  <c r="U18" i="2"/>
  <c r="T18" i="2"/>
  <c r="S18" i="2"/>
  <c r="R18" i="2"/>
  <c r="Q18" i="2"/>
  <c r="P18" i="2"/>
  <c r="O18" i="2"/>
  <c r="N18" i="2"/>
  <c r="M18" i="2"/>
  <c r="L18" i="2"/>
  <c r="AC17" i="2"/>
  <c r="AB17" i="2"/>
  <c r="AA17" i="2"/>
  <c r="Z17" i="2"/>
  <c r="Y17" i="2"/>
  <c r="X17" i="2"/>
  <c r="V17" i="2"/>
  <c r="U17" i="2"/>
  <c r="T17" i="2"/>
  <c r="S17" i="2"/>
  <c r="R17" i="2"/>
  <c r="Q17" i="2"/>
  <c r="P17" i="2"/>
  <c r="O17" i="2"/>
  <c r="N17" i="2"/>
  <c r="M17" i="2"/>
  <c r="L17" i="2"/>
  <c r="AC16" i="2"/>
  <c r="AB16" i="2"/>
  <c r="AA16" i="2"/>
  <c r="Z16" i="2"/>
  <c r="Y16" i="2"/>
  <c r="X16" i="2"/>
  <c r="V16" i="2"/>
  <c r="U16" i="2"/>
  <c r="T16" i="2"/>
  <c r="S16" i="2"/>
  <c r="R16" i="2"/>
  <c r="Q16" i="2"/>
  <c r="P16" i="2"/>
  <c r="O16" i="2"/>
  <c r="N16" i="2"/>
  <c r="M16" i="2"/>
  <c r="L16" i="2"/>
  <c r="AC15" i="2"/>
  <c r="AB15" i="2"/>
  <c r="AA15" i="2"/>
  <c r="Z15" i="2"/>
  <c r="Y15" i="2"/>
  <c r="X15" i="2"/>
  <c r="V15" i="2"/>
  <c r="U15" i="2"/>
  <c r="T15" i="2"/>
  <c r="S15" i="2"/>
  <c r="R15" i="2"/>
  <c r="Q15" i="2"/>
  <c r="P15" i="2"/>
  <c r="O15" i="2"/>
  <c r="N15" i="2"/>
  <c r="M15" i="2"/>
  <c r="L15" i="2"/>
  <c r="AC14" i="2"/>
  <c r="AB14" i="2"/>
  <c r="AA14" i="2"/>
  <c r="Z14" i="2"/>
  <c r="Y14" i="2"/>
  <c r="X14" i="2"/>
  <c r="V14" i="2"/>
  <c r="U14" i="2"/>
  <c r="T14" i="2"/>
  <c r="S14" i="2"/>
  <c r="R14" i="2"/>
  <c r="Q14" i="2"/>
  <c r="P14" i="2"/>
  <c r="O14" i="2"/>
  <c r="N14" i="2"/>
  <c r="M14" i="2"/>
  <c r="L14" i="2"/>
  <c r="AC13" i="2"/>
  <c r="AB13" i="2"/>
  <c r="AA13" i="2"/>
  <c r="Z13" i="2"/>
  <c r="Y13" i="2"/>
  <c r="X13" i="2"/>
  <c r="V13" i="2"/>
  <c r="U13" i="2"/>
  <c r="T13" i="2"/>
  <c r="S13" i="2"/>
  <c r="R13" i="2"/>
  <c r="Q13" i="2"/>
  <c r="P13" i="2"/>
  <c r="O13" i="2"/>
  <c r="N13" i="2"/>
  <c r="M13" i="2"/>
  <c r="L13" i="2"/>
  <c r="AC12" i="2"/>
  <c r="AB12" i="2"/>
  <c r="AA12" i="2"/>
  <c r="Z12" i="2"/>
  <c r="Y12" i="2"/>
  <c r="X12" i="2"/>
  <c r="V12" i="2"/>
  <c r="U12" i="2"/>
  <c r="T12" i="2"/>
  <c r="S12" i="2"/>
  <c r="R12" i="2"/>
  <c r="Q12" i="2"/>
  <c r="P12" i="2"/>
  <c r="O12" i="2"/>
  <c r="N12" i="2"/>
  <c r="M12" i="2"/>
  <c r="L12" i="2"/>
  <c r="AC11" i="2"/>
  <c r="AB11" i="2"/>
  <c r="AA11" i="2"/>
  <c r="Z11" i="2"/>
  <c r="Y11" i="2"/>
  <c r="X11" i="2"/>
  <c r="V11" i="2"/>
  <c r="U11" i="2"/>
  <c r="T11" i="2"/>
  <c r="S11" i="2"/>
  <c r="R11" i="2"/>
  <c r="Q11" i="2"/>
  <c r="P11" i="2"/>
  <c r="O11" i="2"/>
  <c r="N11" i="2"/>
  <c r="M11" i="2"/>
  <c r="L11" i="2"/>
  <c r="AC10" i="2"/>
  <c r="AB10" i="2"/>
  <c r="AA10" i="2"/>
  <c r="Z10" i="2"/>
  <c r="Y10" i="2"/>
  <c r="X10" i="2"/>
  <c r="V10" i="2"/>
  <c r="U10" i="2"/>
  <c r="T10" i="2"/>
  <c r="S10" i="2"/>
  <c r="R10" i="2"/>
  <c r="Q10" i="2"/>
  <c r="P10" i="2"/>
  <c r="O10" i="2"/>
  <c r="N10" i="2"/>
  <c r="M10" i="2"/>
  <c r="L10" i="2"/>
  <c r="AC9" i="2"/>
  <c r="AB9" i="2"/>
  <c r="AA9" i="2"/>
  <c r="Z9" i="2"/>
  <c r="Y9" i="2"/>
  <c r="X9" i="2"/>
  <c r="V9" i="2"/>
  <c r="U9" i="2"/>
  <c r="T9" i="2"/>
  <c r="S9" i="2"/>
  <c r="R9" i="2"/>
  <c r="Q9" i="2"/>
  <c r="P9" i="2"/>
  <c r="O9" i="2"/>
  <c r="N9" i="2"/>
  <c r="M9" i="2"/>
  <c r="L9" i="2"/>
  <c r="O299" i="2" l="1"/>
  <c r="I22" i="3" s="1"/>
  <c r="U299" i="2"/>
  <c r="I28" i="3" s="1"/>
  <c r="V299" i="2"/>
  <c r="I29" i="3" s="1"/>
  <c r="Q299" i="2"/>
  <c r="I24" i="3" s="1"/>
  <c r="M299" i="2"/>
  <c r="I20" i="3" s="1"/>
  <c r="T299" i="2"/>
  <c r="I27" i="3" s="1"/>
  <c r="S299" i="2"/>
  <c r="I26" i="3" s="1"/>
  <c r="R299" i="2"/>
  <c r="I25" i="3" s="1"/>
  <c r="N299" i="2"/>
  <c r="I21" i="3" s="1"/>
  <c r="L299" i="2"/>
  <c r="I19" i="3" s="1"/>
  <c r="P299" i="2"/>
  <c r="I23" i="3" s="1"/>
  <c r="AA299" i="2"/>
  <c r="I12" i="3" s="1"/>
  <c r="X299" i="2"/>
  <c r="I9" i="3" s="1"/>
  <c r="AB299" i="2"/>
  <c r="I13" i="3" s="1"/>
  <c r="Y299" i="2"/>
  <c r="I10" i="3" s="1"/>
  <c r="AC299" i="2"/>
  <c r="I14" i="3" s="1"/>
  <c r="Z299" i="2"/>
  <c r="I11" i="3" s="1"/>
  <c r="I15" i="3" l="1"/>
  <c r="J16" i="3" s="1"/>
  <c r="I30" i="3"/>
  <c r="J31" i="3" l="1"/>
  <c r="J36" i="3" s="1"/>
</calcChain>
</file>

<file path=xl/sharedStrings.xml><?xml version="1.0" encoding="utf-8"?>
<sst xmlns="http://schemas.openxmlformats.org/spreadsheetml/2006/main" count="305" uniqueCount="161">
  <si>
    <t>Electronic</t>
  </si>
  <si>
    <t>Treasurer's</t>
  </si>
  <si>
    <t>To enrich education through diversity the University of Idaho is an equal opportunity/affirmative action employer and educational institution</t>
  </si>
  <si>
    <t>Club Name:</t>
  </si>
  <si>
    <t>Treasurer's Name:</t>
  </si>
  <si>
    <t>$        $        $        $        $        $        $        $        $        $</t>
  </si>
  <si>
    <t>Trans Type</t>
  </si>
  <si>
    <t xml:space="preserve">              Date:</t>
  </si>
  <si>
    <t>Name of 4-H Club:</t>
  </si>
  <si>
    <t>Name of Bank:</t>
  </si>
  <si>
    <t>Balance at Beginning of Year</t>
  </si>
  <si>
    <t xml:space="preserve">    If line 24 doesn't agree with your bank statement, complete lines 25-27</t>
  </si>
  <si>
    <t>Add total of checks that haven't cleared the bank</t>
  </si>
  <si>
    <t>Subtract total of deposits that haven't cleared the bank</t>
  </si>
  <si>
    <t xml:space="preserve">     {Should agree with ending bank statement}</t>
  </si>
  <si>
    <t>Prepared by (Treasurer)</t>
  </si>
  <si>
    <t>Organizational Leader</t>
  </si>
  <si>
    <t>Extension Educator</t>
  </si>
  <si>
    <t>Awards</t>
  </si>
  <si>
    <t>Interest</t>
  </si>
  <si>
    <t>Equipment</t>
  </si>
  <si>
    <t>Dues/Enroll</t>
  </si>
  <si>
    <t>Fund/Sales</t>
  </si>
  <si>
    <t>Oth Income</t>
  </si>
  <si>
    <t>Award/Schol</t>
  </si>
  <si>
    <t>Donat/Spons</t>
  </si>
  <si>
    <t>Donat/Contrb</t>
  </si>
  <si>
    <t>Bank Fee</t>
  </si>
  <si>
    <t>Club Supply</t>
  </si>
  <si>
    <t>Enroll/Insur</t>
  </si>
  <si>
    <t>Fair/ProjSup</t>
  </si>
  <si>
    <t>Rent</t>
  </si>
  <si>
    <t>Oth Expens</t>
  </si>
  <si>
    <t>Club Activity</t>
  </si>
  <si>
    <t xml:space="preserve">     Awards</t>
  </si>
  <si>
    <t xml:space="preserve">     Dues / Enrollment Fees</t>
  </si>
  <si>
    <t xml:space="preserve">     Fundraising / Sales</t>
  </si>
  <si>
    <t xml:space="preserve">     Donations / Sponsors</t>
  </si>
  <si>
    <t xml:space="preserve">     Interest</t>
  </si>
  <si>
    <t xml:space="preserve">     Other Income</t>
  </si>
  <si>
    <t xml:space="preserve">     Awards / Scholarships</t>
  </si>
  <si>
    <t xml:space="preserve">     Bank Fees</t>
  </si>
  <si>
    <t xml:space="preserve">     Club Activities</t>
  </si>
  <si>
    <t xml:space="preserve">     Club Supplies</t>
  </si>
  <si>
    <t xml:space="preserve">     Donations / Contributions</t>
  </si>
  <si>
    <t xml:space="preserve">     Enrollment Fees / Insurance</t>
  </si>
  <si>
    <t xml:space="preserve">     Equipment</t>
  </si>
  <si>
    <t xml:space="preserve">     Fair / Project Supplies</t>
  </si>
  <si>
    <t xml:space="preserve">     Rental</t>
  </si>
  <si>
    <t xml:space="preserve">     Other Expenses</t>
  </si>
  <si>
    <t>Fund/Sale</t>
  </si>
  <si>
    <t>Treasurer's Signature:</t>
  </si>
  <si>
    <t>Parent's Signature:</t>
  </si>
  <si>
    <t>Org. Leader Signature:</t>
  </si>
  <si>
    <t xml:space="preserve">    4-H Program Annual Financial Audit Committee Certification </t>
  </si>
  <si>
    <t>Any 4-H club/group that receives or spends club funds, regardless of the amount, must complete this</t>
  </si>
  <si>
    <t>Name of Club or Group:</t>
  </si>
  <si>
    <r>
      <t>County</t>
    </r>
    <r>
      <rPr>
        <sz val="10"/>
        <rFont val="Arial"/>
        <family val="2"/>
      </rPr>
      <t xml:space="preserve"> (name):</t>
    </r>
  </si>
  <si>
    <t xml:space="preserve">Actual date audit was conducted: </t>
  </si>
  <si>
    <t>We have carefully audited the available financial records and accounts for this club/group on the date</t>
  </si>
  <si>
    <t>noted above and certify this report to be correct to the best of our knowledge. {Provide any comments</t>
  </si>
  <si>
    <t>or recommendations in the space provided below.}</t>
  </si>
  <si>
    <t>{The checklist on the following page may help in completing the Audit process}</t>
  </si>
  <si>
    <t>Comments / Recommendations:</t>
  </si>
  <si>
    <t xml:space="preserve">Date:  </t>
  </si>
  <si>
    <t xml:space="preserve">         4-H Club / Group Financial Audit Form Checklist </t>
  </si>
  <si>
    <t>Dates Covered by Audit:  (from)</t>
  </si>
  <si>
    <t xml:space="preserve">(to)   </t>
  </si>
  <si>
    <t>Name of Club/Group:</t>
  </si>
  <si>
    <t>Yes</t>
  </si>
  <si>
    <t>No</t>
  </si>
  <si>
    <t xml:space="preserve">             </t>
  </si>
  <si>
    <t xml:space="preserve">   Bank Name:</t>
  </si>
  <si>
    <t>with the date and explanation of the transaction?</t>
  </si>
  <si>
    <t>member authorized by the club / organization?</t>
  </si>
  <si>
    <t>purchase, original receipt, and approval.</t>
  </si>
  <si>
    <t>copies are kept and maintained.</t>
  </si>
  <si>
    <t>checks as soon as they are received.</t>
  </si>
  <si>
    <t>register</t>
  </si>
  <si>
    <t>checks are deposited within a week of being received</t>
  </si>
  <si>
    <t>account balances; receipts; expenditures and closing balances.</t>
  </si>
  <si>
    <t xml:space="preserve">  11.  All disbursements are properly documented.  Supporting documents include evidence of</t>
  </si>
  <si>
    <t xml:space="preserve">  10.  Have any counter checks been used?</t>
  </si>
  <si>
    <t xml:space="preserve">    9.  Are all checks pre-numbered and pre-printed?</t>
  </si>
  <si>
    <t xml:space="preserve">    8.  Have any checks been made to cash?</t>
  </si>
  <si>
    <t xml:space="preserve">    7.  Have all disbursements been made by check?</t>
  </si>
  <si>
    <t xml:space="preserve">    6.  Are these two people from different families?</t>
  </si>
  <si>
    <t xml:space="preserve">    5.  Have all checks been signed by two members -- the treasurer and at least one other</t>
  </si>
  <si>
    <t xml:space="preserve">    4.  Have amounts received and amounts spent be promptly entered in the treasurer's record</t>
  </si>
  <si>
    <t xml:space="preserve">    3.  Does the bank balance agree with the balance in the treasurer's record?</t>
  </si>
  <si>
    <t xml:space="preserve">    2.  Have funds been reported and deposited appropriately?</t>
  </si>
  <si>
    <t xml:space="preserve">    1.  Are the group's funds on deposit at only one bank?</t>
  </si>
  <si>
    <t xml:space="preserve">  12.  All such support documents are cancelled in a manner that assures they cannot be reused.</t>
  </si>
  <si>
    <t xml:space="preserve">  13.  Those authorized to sign checks are bonded, if annual receipts total more than $10,000.</t>
  </si>
  <si>
    <t xml:space="preserve">  14.  Voided checks are available for inspection.</t>
  </si>
  <si>
    <t xml:space="preserve">  15.  Printed pre-numbered receipt forms are properly used for receipt of cash, and carbon</t>
  </si>
  <si>
    <t xml:space="preserve">  16.  Restrictive endorsements (i.e., using the phrase "For deposit only") is placed on incoming </t>
  </si>
  <si>
    <t xml:space="preserve">  17.  Financial Overages or shortages are properly recorded in the treasurer's records.</t>
  </si>
  <si>
    <t xml:space="preserve">  18.  Bank deposits are certified by means of a duplicate deposit slip or entry in the checkbook</t>
  </si>
  <si>
    <t xml:space="preserve">  19.  Checks returned by bank for insufficient funds are controlled and a follow-up maintained.</t>
  </si>
  <si>
    <t xml:space="preserve">  20.  Bank deposit bags or lock boxes are used for safeguarding cash and checks.  Cash and</t>
  </si>
  <si>
    <t xml:space="preserve">  21.  Annual financial statements and monthly reports are provided by the treasurer, including:</t>
  </si>
  <si>
    <t>Check #</t>
  </si>
  <si>
    <t>Date</t>
  </si>
  <si>
    <t>Transaction</t>
  </si>
  <si>
    <t>Expense</t>
  </si>
  <si>
    <t>Income</t>
  </si>
  <si>
    <t>ü</t>
  </si>
  <si>
    <t xml:space="preserve">Balance </t>
  </si>
  <si>
    <r>
      <rPr>
        <u/>
        <sz val="9"/>
        <rFont val="Arial"/>
        <family val="2"/>
      </rPr>
      <t>INCOME</t>
    </r>
    <r>
      <rPr>
        <sz val="9"/>
        <rFont val="Arial"/>
        <family val="2"/>
      </rPr>
      <t>:</t>
    </r>
  </si>
  <si>
    <r>
      <t xml:space="preserve">   </t>
    </r>
    <r>
      <rPr>
        <u/>
        <sz val="9"/>
        <rFont val="Arial"/>
        <family val="2"/>
      </rPr>
      <t>Awards</t>
    </r>
    <r>
      <rPr>
        <sz val="9"/>
        <rFont val="Arial"/>
        <family val="2"/>
      </rPr>
      <t xml:space="preserve">  (group prizes from fairs, parades, expositions, etc)</t>
    </r>
  </si>
  <si>
    <r>
      <t xml:space="preserve">   </t>
    </r>
    <r>
      <rPr>
        <u/>
        <sz val="9"/>
        <rFont val="Arial"/>
        <family val="2"/>
      </rPr>
      <t>Donations / Sponsors</t>
    </r>
    <r>
      <rPr>
        <sz val="9"/>
        <rFont val="Arial"/>
        <family val="2"/>
      </rPr>
      <t xml:space="preserve"> (contributions not linked to a fundraising event)</t>
    </r>
  </si>
  <si>
    <r>
      <t xml:space="preserve">   </t>
    </r>
    <r>
      <rPr>
        <u/>
        <sz val="9"/>
        <rFont val="Arial"/>
        <family val="2"/>
      </rPr>
      <t>Dues / Enrollment Fees</t>
    </r>
    <r>
      <rPr>
        <sz val="9"/>
        <rFont val="Arial"/>
        <family val="2"/>
      </rPr>
      <t xml:space="preserve"> (club dues, county/state enrollment fees, insurance, etc.)</t>
    </r>
  </si>
  <si>
    <r>
      <t xml:space="preserve">   </t>
    </r>
    <r>
      <rPr>
        <u/>
        <sz val="9"/>
        <rFont val="Arial"/>
        <family val="2"/>
      </rPr>
      <t>Fundraising / Sales</t>
    </r>
    <r>
      <rPr>
        <sz val="9"/>
        <rFont val="Arial"/>
        <family val="2"/>
      </rPr>
      <t xml:space="preserve"> (spaghetti feed, candle sales, club t-shirts, etc.)</t>
    </r>
  </si>
  <si>
    <r>
      <t xml:space="preserve">   </t>
    </r>
    <r>
      <rPr>
        <u/>
        <sz val="9"/>
        <rFont val="Arial"/>
        <family val="2"/>
      </rPr>
      <t>Interest</t>
    </r>
    <r>
      <rPr>
        <sz val="9"/>
        <rFont val="Arial"/>
        <family val="2"/>
      </rPr>
      <t xml:space="preserve"> (bank interest earned)</t>
    </r>
  </si>
  <si>
    <r>
      <t xml:space="preserve">   </t>
    </r>
    <r>
      <rPr>
        <u/>
        <sz val="9"/>
        <rFont val="Arial"/>
        <family val="2"/>
      </rPr>
      <t>Other Income</t>
    </r>
    <r>
      <rPr>
        <sz val="9"/>
        <rFont val="Arial"/>
        <family val="2"/>
      </rPr>
      <t xml:space="preserve"> (any source not covered above)</t>
    </r>
  </si>
  <si>
    <r>
      <rPr>
        <u/>
        <sz val="9"/>
        <rFont val="Arial"/>
        <family val="2"/>
      </rPr>
      <t>EXPENSES</t>
    </r>
    <r>
      <rPr>
        <sz val="9"/>
        <rFont val="Arial"/>
        <family val="2"/>
      </rPr>
      <t>:</t>
    </r>
  </si>
  <si>
    <r>
      <t xml:space="preserve">   </t>
    </r>
    <r>
      <rPr>
        <u/>
        <sz val="9"/>
        <rFont val="Arial"/>
        <family val="2"/>
      </rPr>
      <t>Awards /Scholarships</t>
    </r>
    <r>
      <rPr>
        <sz val="9"/>
        <rFont val="Arial"/>
        <family val="2"/>
      </rPr>
      <t xml:space="preserve"> (awards, cards, gifts / events: KYG, Teen Conf, etc.)</t>
    </r>
  </si>
  <si>
    <r>
      <t xml:space="preserve">   </t>
    </r>
    <r>
      <rPr>
        <u/>
        <sz val="9"/>
        <rFont val="Arial"/>
        <family val="2"/>
      </rPr>
      <t>Bank Fees</t>
    </r>
    <r>
      <rPr>
        <sz val="9"/>
        <rFont val="Arial"/>
        <family val="2"/>
      </rPr>
      <t xml:space="preserve"> (check charges, late fees, etc.)</t>
    </r>
  </si>
  <si>
    <r>
      <t xml:space="preserve">   </t>
    </r>
    <r>
      <rPr>
        <u/>
        <sz val="9"/>
        <rFont val="Arial"/>
        <family val="2"/>
      </rPr>
      <t>Club Activities</t>
    </r>
    <r>
      <rPr>
        <sz val="9"/>
        <rFont val="Arial"/>
        <family val="2"/>
      </rPr>
      <t xml:space="preserve"> (summer picnic, community pride, club food/refreshments, etc)</t>
    </r>
  </si>
  <si>
    <r>
      <t xml:space="preserve">   </t>
    </r>
    <r>
      <rPr>
        <u/>
        <sz val="9"/>
        <rFont val="Arial"/>
        <family val="2"/>
      </rPr>
      <t>Club Supplies</t>
    </r>
    <r>
      <rPr>
        <sz val="9"/>
        <rFont val="Arial"/>
        <family val="2"/>
      </rPr>
      <t xml:space="preserve"> (office supplies, postage, club scrapbook, etc.)</t>
    </r>
  </si>
  <si>
    <r>
      <t xml:space="preserve">   </t>
    </r>
    <r>
      <rPr>
        <u/>
        <sz val="9"/>
        <rFont val="Arial"/>
        <family val="2"/>
      </rPr>
      <t>Donation / Contribution</t>
    </r>
    <r>
      <rPr>
        <sz val="9"/>
        <rFont val="Arial"/>
        <family val="2"/>
      </rPr>
      <t xml:space="preserve"> (funds given -- St. Jude, Cancer Society, etc)</t>
    </r>
  </si>
  <si>
    <r>
      <t xml:space="preserve">   </t>
    </r>
    <r>
      <rPr>
        <u/>
        <sz val="9"/>
        <rFont val="Arial"/>
        <family val="2"/>
      </rPr>
      <t>Enrollment / Insurance</t>
    </r>
    <r>
      <rPr>
        <sz val="9"/>
        <rFont val="Arial"/>
        <family val="2"/>
      </rPr>
      <t xml:space="preserve"> (county/state enrollment payments, leader insurance, etc.)</t>
    </r>
  </si>
  <si>
    <r>
      <t xml:space="preserve">   </t>
    </r>
    <r>
      <rPr>
        <u/>
        <sz val="9"/>
        <rFont val="Arial"/>
        <family val="2"/>
      </rPr>
      <t>Equipment</t>
    </r>
    <r>
      <rPr>
        <sz val="9"/>
        <rFont val="Arial"/>
        <family val="2"/>
      </rPr>
      <t xml:space="preserve"> (purchase or repair of club-owned equipment)</t>
    </r>
  </si>
  <si>
    <r>
      <t xml:space="preserve">   </t>
    </r>
    <r>
      <rPr>
        <u/>
        <sz val="9"/>
        <rFont val="Arial"/>
        <family val="2"/>
      </rPr>
      <t>Fundraising / Sales</t>
    </r>
    <r>
      <rPr>
        <sz val="9"/>
        <rFont val="Arial"/>
        <family val="2"/>
      </rPr>
      <t xml:space="preserve">  (all related expenses, inc: advertising, judges, etc.)</t>
    </r>
  </si>
  <si>
    <r>
      <t xml:space="preserve">   </t>
    </r>
    <r>
      <rPr>
        <u/>
        <sz val="9"/>
        <rFont val="Arial"/>
        <family val="2"/>
      </rPr>
      <t>Rental</t>
    </r>
    <r>
      <rPr>
        <sz val="9"/>
        <rFont val="Arial"/>
        <family val="2"/>
      </rPr>
      <t xml:space="preserve"> (fees for meeting space, rental of project-related equipment, etc.)</t>
    </r>
  </si>
  <si>
    <r>
      <t xml:space="preserve">   </t>
    </r>
    <r>
      <rPr>
        <u/>
        <sz val="9"/>
        <rFont val="Arial"/>
        <family val="2"/>
      </rPr>
      <t>Other Expenses</t>
    </r>
    <r>
      <rPr>
        <sz val="9"/>
        <rFont val="Arial"/>
        <family val="2"/>
      </rPr>
      <t xml:space="preserve"> (any expenses not covered above)</t>
    </r>
  </si>
  <si>
    <t>For/Additional Detail</t>
  </si>
  <si>
    <t xml:space="preserve">            Club Name: </t>
  </si>
  <si>
    <t>Beginning Balance</t>
  </si>
  <si>
    <r>
      <t xml:space="preserve">      Remember: submit this form and the club's Annual Financial Summary by November 1</t>
    </r>
    <r>
      <rPr>
        <b/>
        <vertAlign val="superscript"/>
        <sz val="10"/>
        <rFont val="Arial"/>
        <family val="2"/>
      </rPr>
      <t>st</t>
    </r>
    <r>
      <rPr>
        <b/>
        <sz val="10"/>
        <rFont val="Arial"/>
        <family val="2"/>
      </rPr>
      <t xml:space="preserve"> </t>
    </r>
  </si>
  <si>
    <t>Balance Carried Forward</t>
  </si>
  <si>
    <t>Annual Financial Summary - Manual Completion Option</t>
  </si>
  <si>
    <t>Annual Financial Summary - Autofill Completion Option</t>
  </si>
  <si>
    <t xml:space="preserve">    and ending September 30,</t>
  </si>
  <si>
    <t xml:space="preserve">For 4-H Year Starting October 1, </t>
  </si>
  <si>
    <t>Record</t>
  </si>
  <si>
    <t>Start by entering the account Beginning Balance on the first line below.  Then enter only one income or expense transaction per line on the subsequent lines.  By selecting</t>
  </si>
  <si>
    <r>
      <t>a corresponding "transaction type", entries will then autofill the Annual Financial Summary form.  Place an "x" in the (</t>
    </r>
    <r>
      <rPr>
        <sz val="9"/>
        <rFont val="Wingdings"/>
        <charset val="2"/>
      </rPr>
      <t>ü</t>
    </r>
    <r>
      <rPr>
        <sz val="9"/>
        <rFont val="Arial"/>
        <family val="2"/>
      </rPr>
      <t>) column as you reconcil monthly bank statements.</t>
    </r>
  </si>
  <si>
    <t>(MM/DD/YY)</t>
  </si>
  <si>
    <r>
      <t xml:space="preserve">    </t>
    </r>
    <r>
      <rPr>
        <b/>
        <sz val="10"/>
        <rFont val="Arial"/>
        <family val="2"/>
      </rPr>
      <t>Beginning Date (MM/DD/YY):</t>
    </r>
    <r>
      <rPr>
        <sz val="10"/>
        <rFont val="Arial"/>
        <family val="2"/>
      </rPr>
      <t xml:space="preserve"> </t>
    </r>
  </si>
  <si>
    <t>(Financial Ledger Option)</t>
  </si>
  <si>
    <t xml:space="preserve">          4-H Year</t>
  </si>
  <si>
    <t xml:space="preserve"> 4-H</t>
  </si>
  <si>
    <t xml:space="preserve">  Using the new 4-H Electronic Treasurer's Record</t>
  </si>
  <si>
    <r>
      <t>most recent bank statement, if applicable) to your local Extension Office by November 1</t>
    </r>
    <r>
      <rPr>
        <b/>
        <vertAlign val="superscript"/>
        <sz val="10"/>
        <rFont val="Arial"/>
        <family val="2"/>
      </rPr>
      <t>st</t>
    </r>
    <r>
      <rPr>
        <b/>
        <sz val="10"/>
        <rFont val="Arial"/>
        <family val="2"/>
      </rPr>
      <t>.</t>
    </r>
  </si>
  <si>
    <r>
      <t xml:space="preserve">   </t>
    </r>
    <r>
      <rPr>
        <u/>
        <sz val="9"/>
        <rFont val="Arial"/>
        <family val="2"/>
      </rPr>
      <t>Fair &amp; Project Supplies</t>
    </r>
    <r>
      <rPr>
        <sz val="9"/>
        <rFont val="Arial"/>
        <family val="2"/>
      </rPr>
      <t xml:space="preserve"> (fair decorations, bow strings, scrapbook supplies, dress patterns, etc.)</t>
    </r>
  </si>
  <si>
    <t>Club EIN #:</t>
  </si>
  <si>
    <r>
      <t xml:space="preserve">Total Income for Year </t>
    </r>
    <r>
      <rPr>
        <i/>
        <sz val="8"/>
        <rFont val="Arial"/>
        <family val="2"/>
      </rPr>
      <t>(add lines 3 thru 8)</t>
    </r>
  </si>
  <si>
    <r>
      <t>Adjusted Balance</t>
    </r>
    <r>
      <rPr>
        <i/>
        <sz val="8"/>
        <rFont val="Arial"/>
        <family val="2"/>
      </rPr>
      <t xml:space="preserve"> (add line 1 and line 9)</t>
    </r>
  </si>
  <si>
    <r>
      <t xml:space="preserve">Total Expenses for Year </t>
    </r>
    <r>
      <rPr>
        <i/>
        <sz val="8"/>
        <rFont val="Arial"/>
        <family val="2"/>
      </rPr>
      <t>(add lines 12 thru 22)</t>
    </r>
  </si>
  <si>
    <r>
      <t xml:space="preserve">Balance at end of Year </t>
    </r>
    <r>
      <rPr>
        <i/>
        <sz val="8"/>
        <rFont val="Arial"/>
        <family val="2"/>
      </rPr>
      <t>(subtract line 23 from line 10)</t>
    </r>
  </si>
  <si>
    <r>
      <t xml:space="preserve">Adjusted Balance </t>
    </r>
    <r>
      <rPr>
        <i/>
        <sz val="8"/>
        <rFont val="Arial"/>
        <family val="2"/>
      </rPr>
      <t>(line 24 + line 25 - line 26)</t>
    </r>
  </si>
  <si>
    <r>
      <t xml:space="preserve">      </t>
    </r>
    <r>
      <rPr>
        <i/>
        <sz val="10"/>
        <rFont val="Arial"/>
        <family val="2"/>
      </rPr>
      <t>(Effective: October 1, 2012)</t>
    </r>
  </si>
  <si>
    <t xml:space="preserve">      Signature:</t>
  </si>
  <si>
    <r>
      <t>INCOME</t>
    </r>
    <r>
      <rPr>
        <i/>
        <sz val="10"/>
        <rFont val="Arial"/>
        <family val="2"/>
      </rPr>
      <t xml:space="preserve"> </t>
    </r>
    <r>
      <rPr>
        <i/>
        <sz val="8"/>
        <rFont val="Arial"/>
        <family val="2"/>
      </rPr>
      <t>(by grouping, activity, or event)</t>
    </r>
  </si>
  <si>
    <r>
      <t xml:space="preserve">EXPENSES </t>
    </r>
    <r>
      <rPr>
        <i/>
        <sz val="8"/>
        <rFont val="Arial"/>
        <family val="2"/>
      </rPr>
      <t>(by grouping, activity or event)</t>
    </r>
  </si>
  <si>
    <r>
      <t xml:space="preserve">Balance at Beginning of Year </t>
    </r>
    <r>
      <rPr>
        <i/>
        <sz val="8"/>
        <rFont val="Arial"/>
        <family val="2"/>
      </rPr>
      <t>(enter a value)</t>
    </r>
  </si>
  <si>
    <r>
      <rPr>
        <b/>
        <sz val="12"/>
        <rFont val="Arial"/>
        <family val="2"/>
      </rPr>
      <t>Manually Preparing the Annual Financial Summary</t>
    </r>
    <r>
      <rPr>
        <sz val="10"/>
        <rFont val="Arial"/>
        <family val="2"/>
      </rPr>
      <t xml:space="preserve"> </t>
    </r>
  </si>
  <si>
    <r>
      <t xml:space="preserve">form along with their Annual Financial Summary.  </t>
    </r>
    <r>
      <rPr>
        <b/>
        <sz val="10"/>
        <rFont val="Arial"/>
        <family val="2"/>
      </rPr>
      <t xml:space="preserve">Submit </t>
    </r>
    <r>
      <rPr>
        <sz val="10"/>
        <rFont val="Arial"/>
        <family val="2"/>
      </rPr>
      <t>b</t>
    </r>
    <r>
      <rPr>
        <b/>
        <sz val="10"/>
        <rFont val="Arial"/>
        <family val="2"/>
      </rPr>
      <t>oth of these documents (plus your</t>
    </r>
  </si>
  <si>
    <t>Revised: September 29,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</si>
</sst>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name val="Arial"/>
      <family val="2"/>
    </font>
    <font>
      <b/>
      <sz val="24"/>
      <name val="Arial"/>
      <family val="2"/>
    </font>
    <font>
      <b/>
      <sz val="14"/>
      <name val="Arial"/>
      <family val="2"/>
    </font>
    <font>
      <sz val="14"/>
      <name val="Arial"/>
      <family val="2"/>
    </font>
    <font>
      <sz val="16"/>
      <name val="Arial"/>
      <family val="2"/>
    </font>
    <font>
      <sz val="16"/>
      <color indexed="55"/>
      <name val="Arial"/>
      <family val="2"/>
    </font>
    <font>
      <sz val="6"/>
      <name val="Arial"/>
      <family val="2"/>
    </font>
    <font>
      <sz val="11"/>
      <name val="Arial"/>
      <family val="2"/>
    </font>
    <font>
      <sz val="10"/>
      <name val="Arial"/>
      <family val="2"/>
    </font>
    <font>
      <sz val="12"/>
      <name val="Arial"/>
      <family val="2"/>
    </font>
    <font>
      <i/>
      <sz val="11"/>
      <name val="Arial"/>
      <family val="2"/>
    </font>
    <font>
      <b/>
      <sz val="12"/>
      <name val="Arial"/>
      <family val="2"/>
    </font>
    <font>
      <b/>
      <sz val="10"/>
      <name val="Arial"/>
      <family val="2"/>
    </font>
    <font>
      <i/>
      <sz val="10"/>
      <name val="Arial"/>
      <family val="2"/>
    </font>
    <font>
      <sz val="9"/>
      <name val="Arial"/>
      <family val="2"/>
    </font>
    <font>
      <b/>
      <sz val="10"/>
      <name val="Wingdings"/>
      <charset val="2"/>
    </font>
    <font>
      <b/>
      <sz val="9"/>
      <name val="Arial"/>
      <family val="2"/>
    </font>
    <font>
      <b/>
      <sz val="7"/>
      <name val="Arial"/>
      <family val="2"/>
    </font>
    <font>
      <u/>
      <sz val="9"/>
      <name val="Arial"/>
      <family val="2"/>
    </font>
    <font>
      <sz val="7"/>
      <name val="Arial"/>
      <family val="2"/>
    </font>
    <font>
      <b/>
      <vertAlign val="superscript"/>
      <sz val="10"/>
      <name val="Arial"/>
      <family val="2"/>
    </font>
    <font>
      <sz val="9"/>
      <name val="Wingdings"/>
      <charset val="2"/>
    </font>
    <font>
      <b/>
      <sz val="8"/>
      <name val="Arial"/>
      <family val="2"/>
    </font>
    <font>
      <b/>
      <sz val="16"/>
      <name val="Arial"/>
      <family val="2"/>
    </font>
    <font>
      <b/>
      <i/>
      <sz val="12"/>
      <color rgb="FFFF0000"/>
      <name val="Arial"/>
      <family val="2"/>
    </font>
    <font>
      <i/>
      <sz val="8"/>
      <name val="Arial"/>
      <family val="2"/>
    </font>
    <font>
      <i/>
      <sz val="9"/>
      <name val="Arial"/>
      <family val="2"/>
    </font>
  </fonts>
  <fills count="12">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2D050"/>
        <bgColor indexed="64"/>
      </patternFill>
    </fill>
  </fills>
  <borders count="58">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style="thin">
        <color indexed="64"/>
      </left>
      <right/>
      <top/>
      <bottom style="medium">
        <color indexed="64"/>
      </bottom>
      <diagonal/>
    </border>
    <border>
      <left/>
      <right style="double">
        <color indexed="64"/>
      </right>
      <top/>
      <bottom style="medium">
        <color indexed="64"/>
      </bottom>
      <diagonal/>
    </border>
    <border>
      <left/>
      <right style="thin">
        <color indexed="64"/>
      </right>
      <top style="thin">
        <color indexed="64"/>
      </top>
      <bottom/>
      <diagonal/>
    </border>
    <border>
      <left style="double">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ck">
        <color indexed="64"/>
      </bottom>
      <diagonal/>
    </border>
    <border>
      <left/>
      <right/>
      <top/>
      <bottom style="thin">
        <color indexed="64"/>
      </bottom>
      <diagonal/>
    </border>
    <border>
      <left/>
      <right style="medium">
        <color indexed="64"/>
      </right>
      <top style="medium">
        <color indexed="64"/>
      </top>
      <bottom/>
      <diagonal/>
    </border>
    <border>
      <left/>
      <right/>
      <top style="thick">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17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2" borderId="5" xfId="0" applyFill="1" applyBorder="1"/>
    <xf numFmtId="0" fontId="0" fillId="2" borderId="4" xfId="0" applyFill="1" applyBorder="1"/>
    <xf numFmtId="0" fontId="9" fillId="0" borderId="3" xfId="0" applyFont="1" applyBorder="1"/>
    <xf numFmtId="0" fontId="0" fillId="2" borderId="6" xfId="0" applyFill="1" applyBorder="1"/>
    <xf numFmtId="0" fontId="10" fillId="2" borderId="5" xfId="0" applyFont="1" applyFill="1" applyBorder="1"/>
    <xf numFmtId="0" fontId="0" fillId="0" borderId="8" xfId="0" applyBorder="1" applyAlignment="1">
      <alignment horizontal="left"/>
    </xf>
    <xf numFmtId="0" fontId="0" fillId="0" borderId="9" xfId="0" applyBorder="1" applyAlignment="1">
      <alignment horizontal="left"/>
    </xf>
    <xf numFmtId="0" fontId="0" fillId="2" borderId="9" xfId="0" applyFill="1" applyBorder="1" applyAlignment="1">
      <alignment horizontal="left"/>
    </xf>
    <xf numFmtId="0" fontId="0" fillId="3" borderId="10" xfId="0" applyFill="1" applyBorder="1"/>
    <xf numFmtId="0" fontId="0" fillId="3" borderId="11" xfId="0" applyFill="1" applyBorder="1"/>
    <xf numFmtId="0" fontId="0" fillId="3" borderId="4" xfId="0" applyFill="1" applyBorder="1"/>
    <xf numFmtId="0" fontId="0" fillId="3" borderId="12" xfId="0" applyFill="1" applyBorder="1"/>
    <xf numFmtId="0" fontId="0" fillId="3" borderId="0" xfId="0" applyFill="1"/>
    <xf numFmtId="0" fontId="0" fillId="3" borderId="0" xfId="0" applyFill="1" applyBorder="1"/>
    <xf numFmtId="0" fontId="7" fillId="3" borderId="14" xfId="0" applyFont="1" applyFill="1" applyBorder="1"/>
    <xf numFmtId="0" fontId="7" fillId="3" borderId="1" xfId="0" applyFont="1" applyFill="1" applyBorder="1"/>
    <xf numFmtId="0" fontId="7" fillId="3" borderId="2" xfId="0" applyFont="1" applyFill="1" applyBorder="1"/>
    <xf numFmtId="0" fontId="9" fillId="3" borderId="4" xfId="0" applyFont="1" applyFill="1" applyBorder="1"/>
    <xf numFmtId="0" fontId="0" fillId="2" borderId="11" xfId="0" applyFill="1" applyBorder="1"/>
    <xf numFmtId="0" fontId="0" fillId="3" borderId="15" xfId="0" applyFill="1" applyBorder="1"/>
    <xf numFmtId="0" fontId="0" fillId="3" borderId="16" xfId="0" applyFill="1" applyBorder="1"/>
    <xf numFmtId="0" fontId="0" fillId="3" borderId="3" xfId="0" applyFill="1" applyBorder="1"/>
    <xf numFmtId="0" fontId="0" fillId="3" borderId="17" xfId="0" applyFill="1" applyBorder="1" applyAlignment="1">
      <alignment horizontal="left"/>
    </xf>
    <xf numFmtId="0" fontId="11" fillId="3" borderId="4" xfId="0" applyFont="1" applyFill="1" applyBorder="1"/>
    <xf numFmtId="0" fontId="0" fillId="0" borderId="18" xfId="0" applyBorder="1" applyAlignment="1">
      <alignment horizontal="left"/>
    </xf>
    <xf numFmtId="0" fontId="0" fillId="3" borderId="19" xfId="0" applyFill="1" applyBorder="1"/>
    <xf numFmtId="0" fontId="0" fillId="0" borderId="21" xfId="0" applyBorder="1"/>
    <xf numFmtId="0" fontId="10" fillId="2" borderId="22" xfId="0" applyFont="1" applyFill="1" applyBorder="1"/>
    <xf numFmtId="0" fontId="0" fillId="2" borderId="23" xfId="0" applyFill="1" applyBorder="1"/>
    <xf numFmtId="0" fontId="0" fillId="3" borderId="24" xfId="0" applyFill="1" applyBorder="1" applyAlignment="1">
      <alignment horizontal="left"/>
    </xf>
    <xf numFmtId="0" fontId="0" fillId="3" borderId="25" xfId="0" applyFill="1" applyBorder="1"/>
    <xf numFmtId="0" fontId="0" fillId="3" borderId="26" xfId="0" applyFill="1" applyBorder="1"/>
    <xf numFmtId="0" fontId="0" fillId="3" borderId="14" xfId="0" applyFill="1" applyBorder="1"/>
    <xf numFmtId="0" fontId="0" fillId="3" borderId="1" xfId="0" applyFill="1" applyBorder="1"/>
    <xf numFmtId="0" fontId="0" fillId="3" borderId="2" xfId="0" applyFill="1" applyBorder="1"/>
    <xf numFmtId="0" fontId="7" fillId="3" borderId="0" xfId="0" applyFont="1" applyFill="1"/>
    <xf numFmtId="0" fontId="0" fillId="3" borderId="27" xfId="0" applyFill="1" applyBorder="1"/>
    <xf numFmtId="0" fontId="5" fillId="3" borderId="0" xfId="0" applyFont="1" applyFill="1"/>
    <xf numFmtId="0" fontId="7" fillId="3" borderId="0" xfId="0" applyFont="1" applyFill="1" applyAlignment="1">
      <alignment horizontal="center"/>
    </xf>
    <xf numFmtId="0" fontId="6" fillId="3" borderId="0" xfId="0" applyFont="1" applyFill="1"/>
    <xf numFmtId="0" fontId="4" fillId="3" borderId="0" xfId="0" applyFont="1" applyFill="1"/>
    <xf numFmtId="0" fontId="3" fillId="3" borderId="0" xfId="0" applyFont="1" applyFill="1"/>
    <xf numFmtId="0" fontId="9" fillId="3" borderId="0" xfId="0" applyFont="1" applyFill="1"/>
    <xf numFmtId="0" fontId="0" fillId="4" borderId="4" xfId="0" applyFill="1" applyBorder="1"/>
    <xf numFmtId="0" fontId="9" fillId="0" borderId="4" xfId="0" applyFont="1" applyBorder="1"/>
    <xf numFmtId="0" fontId="0" fillId="4" borderId="0" xfId="0" applyFill="1" applyBorder="1"/>
    <xf numFmtId="0" fontId="3" fillId="4" borderId="0" xfId="0" applyFont="1" applyFill="1" applyBorder="1"/>
    <xf numFmtId="0" fontId="1" fillId="0" borderId="0" xfId="0" applyFont="1" applyAlignment="1">
      <alignment horizontal="center"/>
    </xf>
    <xf numFmtId="0" fontId="0" fillId="3" borderId="28" xfId="0" applyFill="1" applyBorder="1" applyProtection="1">
      <protection locked="0"/>
    </xf>
    <xf numFmtId="0" fontId="0" fillId="3" borderId="4" xfId="0" applyFill="1" applyBorder="1" applyProtection="1">
      <protection locked="0"/>
    </xf>
    <xf numFmtId="0" fontId="0" fillId="3" borderId="26" xfId="0" applyFill="1" applyBorder="1" applyProtection="1">
      <protection locked="0"/>
    </xf>
    <xf numFmtId="0" fontId="9" fillId="3" borderId="26" xfId="0" applyFont="1" applyFill="1" applyBorder="1"/>
    <xf numFmtId="0" fontId="9" fillId="3" borderId="0" xfId="0" applyFont="1" applyFill="1" applyBorder="1"/>
    <xf numFmtId="0" fontId="0" fillId="3" borderId="29" xfId="0" applyFill="1" applyBorder="1" applyProtection="1">
      <protection locked="0"/>
    </xf>
    <xf numFmtId="0" fontId="0" fillId="3" borderId="5" xfId="0" applyFill="1" applyBorder="1" applyProtection="1">
      <protection locked="0"/>
    </xf>
    <xf numFmtId="0" fontId="0" fillId="0" borderId="30" xfId="0" applyBorder="1"/>
    <xf numFmtId="0" fontId="0" fillId="0" borderId="0" xfId="0" applyBorder="1"/>
    <xf numFmtId="0" fontId="0" fillId="3" borderId="0" xfId="0" applyFill="1" applyBorder="1" applyProtection="1">
      <protection locked="0"/>
    </xf>
    <xf numFmtId="0" fontId="12" fillId="3" borderId="28" xfId="0" applyFont="1" applyFill="1" applyBorder="1" applyAlignment="1" applyProtection="1">
      <alignment horizontal="center" vertical="center"/>
      <protection locked="0"/>
    </xf>
    <xf numFmtId="0" fontId="12" fillId="3" borderId="28" xfId="0" applyFont="1" applyFill="1" applyBorder="1" applyProtection="1">
      <protection locked="0"/>
    </xf>
    <xf numFmtId="0" fontId="3" fillId="0" borderId="0" xfId="0" applyFont="1"/>
    <xf numFmtId="0" fontId="9" fillId="0" borderId="0" xfId="0" applyFont="1"/>
    <xf numFmtId="0" fontId="13" fillId="0" borderId="0" xfId="0" applyFont="1"/>
    <xf numFmtId="0" fontId="0" fillId="0" borderId="28" xfId="0" applyBorder="1"/>
    <xf numFmtId="0" fontId="14" fillId="0" borderId="0" xfId="0" applyFont="1" applyAlignment="1">
      <alignment horizontal="center"/>
    </xf>
    <xf numFmtId="0" fontId="13" fillId="0" borderId="0" xfId="0" applyFont="1" applyAlignment="1">
      <alignment horizontal="left"/>
    </xf>
    <xf numFmtId="0" fontId="0" fillId="0" borderId="28" xfId="0" applyBorder="1" applyProtection="1">
      <protection locked="0"/>
    </xf>
    <xf numFmtId="0" fontId="9" fillId="0" borderId="0" xfId="0" applyFont="1" applyAlignment="1">
      <alignment horizontal="right"/>
    </xf>
    <xf numFmtId="0" fontId="0" fillId="6" borderId="32" xfId="0" applyFill="1" applyBorder="1"/>
    <xf numFmtId="0" fontId="0" fillId="6" borderId="33" xfId="0" applyFill="1" applyBorder="1"/>
    <xf numFmtId="0" fontId="0" fillId="6" borderId="34" xfId="0" applyFill="1" applyBorder="1"/>
    <xf numFmtId="0" fontId="0" fillId="6" borderId="35" xfId="0" applyFill="1" applyBorder="1"/>
    <xf numFmtId="0" fontId="0" fillId="0" borderId="32" xfId="0" applyBorder="1" applyProtection="1">
      <protection locked="0"/>
    </xf>
    <xf numFmtId="0" fontId="0" fillId="0" borderId="34" xfId="0" applyBorder="1" applyProtection="1">
      <protection locked="0"/>
    </xf>
    <xf numFmtId="0" fontId="13" fillId="0" borderId="36" xfId="0" applyFont="1" applyBorder="1" applyAlignment="1">
      <alignment horizontal="center"/>
    </xf>
    <xf numFmtId="0" fontId="13" fillId="0" borderId="37" xfId="0" applyFont="1" applyBorder="1" applyAlignment="1">
      <alignment horizontal="center"/>
    </xf>
    <xf numFmtId="0" fontId="15" fillId="0" borderId="0" xfId="0" applyFont="1"/>
    <xf numFmtId="0" fontId="17" fillId="0" borderId="0" xfId="0" applyFont="1" applyAlignment="1">
      <alignment horizontal="center"/>
    </xf>
    <xf numFmtId="0" fontId="15" fillId="4" borderId="0" xfId="0" applyFont="1" applyFill="1" applyBorder="1"/>
    <xf numFmtId="0" fontId="1" fillId="4" borderId="0" xfId="0" applyFont="1" applyFill="1" applyBorder="1"/>
    <xf numFmtId="0" fontId="15" fillId="7" borderId="38" xfId="0" applyFont="1" applyFill="1" applyBorder="1"/>
    <xf numFmtId="2" fontId="15" fillId="7" borderId="39" xfId="0" applyNumberFormat="1" applyFont="1" applyFill="1" applyBorder="1"/>
    <xf numFmtId="0" fontId="15" fillId="7" borderId="40" xfId="0" applyFont="1" applyFill="1" applyBorder="1"/>
    <xf numFmtId="14" fontId="15" fillId="7" borderId="33" xfId="0" applyNumberFormat="1" applyFont="1" applyFill="1" applyBorder="1"/>
    <xf numFmtId="0" fontId="15" fillId="7" borderId="0" xfId="0" applyFont="1" applyFill="1"/>
    <xf numFmtId="2" fontId="1" fillId="0" borderId="0" xfId="0" applyNumberFormat="1" applyFont="1"/>
    <xf numFmtId="2" fontId="13" fillId="0" borderId="0" xfId="0" applyNumberFormat="1" applyFont="1"/>
    <xf numFmtId="0" fontId="17" fillId="0" borderId="41" xfId="0" applyFont="1" applyBorder="1" applyAlignment="1">
      <alignment horizontal="center" vertical="center"/>
    </xf>
    <xf numFmtId="0" fontId="17" fillId="8" borderId="42" xfId="0" applyFont="1" applyFill="1" applyBorder="1" applyAlignment="1">
      <alignment horizontal="center"/>
    </xf>
    <xf numFmtId="0" fontId="17" fillId="8" borderId="43" xfId="0" applyFont="1" applyFill="1" applyBorder="1" applyAlignment="1">
      <alignment horizontal="center"/>
    </xf>
    <xf numFmtId="0" fontId="17" fillId="8" borderId="44" xfId="0" applyFont="1" applyFill="1" applyBorder="1" applyAlignment="1">
      <alignment horizontal="center"/>
    </xf>
    <xf numFmtId="0" fontId="16" fillId="8" borderId="45" xfId="0" applyFont="1" applyFill="1" applyBorder="1" applyAlignment="1">
      <alignment horizontal="center"/>
    </xf>
    <xf numFmtId="0" fontId="17" fillId="8" borderId="46" xfId="0" applyFont="1" applyFill="1" applyBorder="1" applyAlignment="1">
      <alignment horizontal="center"/>
    </xf>
    <xf numFmtId="0" fontId="17" fillId="8" borderId="45" xfId="0" applyFont="1" applyFill="1" applyBorder="1" applyAlignment="1">
      <alignment horizontal="center"/>
    </xf>
    <xf numFmtId="0" fontId="17" fillId="8" borderId="47" xfId="0" applyFont="1" applyFill="1" applyBorder="1" applyAlignment="1">
      <alignment horizontal="center"/>
    </xf>
    <xf numFmtId="2" fontId="15" fillId="7" borderId="35" xfId="0" applyNumberFormat="1" applyFont="1" applyFill="1" applyBorder="1"/>
    <xf numFmtId="2" fontId="15" fillId="0" borderId="48" xfId="0" applyNumberFormat="1" applyFont="1" applyBorder="1" applyProtection="1">
      <protection locked="0"/>
    </xf>
    <xf numFmtId="0" fontId="15" fillId="0" borderId="9" xfId="0" applyFont="1" applyBorder="1" applyProtection="1">
      <protection locked="0"/>
    </xf>
    <xf numFmtId="0" fontId="15" fillId="0" borderId="49" xfId="0" applyFont="1" applyBorder="1" applyProtection="1">
      <protection locked="0"/>
    </xf>
    <xf numFmtId="0" fontId="15" fillId="0" borderId="50" xfId="0" applyFont="1" applyBorder="1" applyProtection="1">
      <protection locked="0"/>
    </xf>
    <xf numFmtId="0" fontId="20" fillId="9" borderId="33" xfId="0" applyFont="1" applyFill="1" applyBorder="1" applyProtection="1">
      <protection locked="0"/>
    </xf>
    <xf numFmtId="2" fontId="15" fillId="0" borderId="51" xfId="0" applyNumberFormat="1" applyFont="1" applyBorder="1" applyProtection="1">
      <protection locked="0"/>
    </xf>
    <xf numFmtId="0" fontId="20" fillId="10" borderId="52" xfId="0" applyFont="1" applyFill="1" applyBorder="1" applyProtection="1">
      <protection locked="0"/>
    </xf>
    <xf numFmtId="2" fontId="15" fillId="0" borderId="50" xfId="0" applyNumberFormat="1" applyFont="1" applyBorder="1" applyProtection="1">
      <protection locked="0"/>
    </xf>
    <xf numFmtId="2" fontId="15" fillId="0" borderId="48" xfId="0" applyNumberFormat="1" applyFont="1" applyBorder="1" applyProtection="1"/>
    <xf numFmtId="0" fontId="0" fillId="0" borderId="0" xfId="0" applyProtection="1"/>
    <xf numFmtId="0" fontId="15" fillId="0" borderId="0" xfId="0" applyFont="1" applyProtection="1"/>
    <xf numFmtId="0" fontId="18" fillId="8" borderId="42" xfId="0" applyFont="1" applyFill="1" applyBorder="1" applyAlignment="1" applyProtection="1">
      <alignment horizontal="center"/>
    </xf>
    <xf numFmtId="0" fontId="20" fillId="7" borderId="40" xfId="0" applyFont="1" applyFill="1" applyBorder="1" applyProtection="1"/>
    <xf numFmtId="0" fontId="9" fillId="0" borderId="0" xfId="0" applyFont="1" applyProtection="1"/>
    <xf numFmtId="0" fontId="18" fillId="8" borderId="43" xfId="0" applyFont="1" applyFill="1" applyBorder="1" applyAlignment="1" applyProtection="1">
      <alignment horizontal="center"/>
    </xf>
    <xf numFmtId="0" fontId="20" fillId="7" borderId="33" xfId="0" applyFont="1" applyFill="1" applyBorder="1" applyProtection="1"/>
    <xf numFmtId="0" fontId="17" fillId="8" borderId="45" xfId="0" applyFont="1" applyFill="1" applyBorder="1" applyAlignment="1" applyProtection="1">
      <alignment horizontal="center"/>
    </xf>
    <xf numFmtId="0" fontId="7" fillId="11" borderId="53" xfId="0" applyFont="1" applyFill="1" applyBorder="1"/>
    <xf numFmtId="0" fontId="10" fillId="11" borderId="54" xfId="0" applyFont="1" applyFill="1" applyBorder="1"/>
    <xf numFmtId="0" fontId="7" fillId="11" borderId="54" xfId="0" applyFont="1" applyFill="1" applyBorder="1"/>
    <xf numFmtId="0" fontId="9" fillId="11" borderId="55" xfId="0" applyFont="1" applyFill="1" applyBorder="1" applyAlignment="1">
      <alignment horizontal="right"/>
    </xf>
    <xf numFmtId="0" fontId="0" fillId="3" borderId="11" xfId="0" applyFill="1" applyBorder="1" applyProtection="1">
      <protection locked="0"/>
    </xf>
    <xf numFmtId="0" fontId="0" fillId="4" borderId="4" xfId="0" applyFill="1" applyBorder="1" applyProtection="1">
      <protection locked="0"/>
    </xf>
    <xf numFmtId="0" fontId="17" fillId="0" borderId="56" xfId="0" applyFont="1" applyBorder="1" applyAlignment="1">
      <alignment horizontal="center" vertical="center"/>
    </xf>
    <xf numFmtId="0" fontId="15" fillId="0" borderId="48" xfId="0" applyFont="1" applyBorder="1" applyAlignment="1" applyProtection="1">
      <alignment horizontal="center" vertical="center"/>
      <protection locked="0"/>
    </xf>
    <xf numFmtId="14" fontId="23" fillId="0" borderId="57" xfId="0" applyNumberFormat="1" applyFont="1" applyFill="1" applyBorder="1" applyAlignment="1" applyProtection="1">
      <alignment horizontal="center"/>
    </xf>
    <xf numFmtId="14" fontId="15" fillId="0" borderId="49" xfId="0" applyNumberFormat="1" applyFont="1" applyBorder="1" applyProtection="1">
      <protection locked="0"/>
    </xf>
    <xf numFmtId="0" fontId="24" fillId="3" borderId="0" xfId="0" applyFont="1" applyFill="1" applyAlignment="1">
      <alignment horizontal="center"/>
    </xf>
    <xf numFmtId="0" fontId="14" fillId="3" borderId="0" xfId="0" applyFont="1" applyFill="1"/>
    <xf numFmtId="0" fontId="25" fillId="3" borderId="0" xfId="0" applyFont="1" applyFill="1"/>
    <xf numFmtId="0" fontId="0" fillId="3" borderId="30" xfId="0" applyFill="1" applyBorder="1"/>
    <xf numFmtId="0" fontId="2" fillId="3" borderId="0" xfId="0" applyFont="1" applyFill="1" applyBorder="1" applyAlignment="1">
      <alignment horizontal="center"/>
    </xf>
    <xf numFmtId="0" fontId="11" fillId="0" borderId="0" xfId="0" applyFont="1"/>
    <xf numFmtId="0" fontId="8" fillId="0" borderId="0" xfId="0" applyFont="1"/>
    <xf numFmtId="0" fontId="13" fillId="3" borderId="0" xfId="0" applyFont="1" applyFill="1" applyBorder="1"/>
    <xf numFmtId="0" fontId="13" fillId="3" borderId="0" xfId="0" applyFont="1" applyFill="1"/>
    <xf numFmtId="0" fontId="13" fillId="3" borderId="28" xfId="0" applyFont="1" applyFill="1" applyBorder="1" applyProtection="1">
      <protection locked="0"/>
    </xf>
    <xf numFmtId="0" fontId="13" fillId="3" borderId="13" xfId="0" applyFont="1" applyFill="1" applyBorder="1"/>
    <xf numFmtId="0" fontId="13" fillId="3" borderId="4" xfId="0" applyFont="1" applyFill="1" applyBorder="1" applyProtection="1">
      <protection locked="0"/>
    </xf>
    <xf numFmtId="0" fontId="13" fillId="3" borderId="0" xfId="0" applyFont="1" applyFill="1" applyBorder="1" applyProtection="1">
      <protection locked="0"/>
    </xf>
    <xf numFmtId="0" fontId="13" fillId="3" borderId="56" xfId="0" applyFont="1" applyFill="1" applyBorder="1" applyProtection="1">
      <protection locked="0"/>
    </xf>
    <xf numFmtId="0" fontId="13" fillId="3" borderId="15" xfId="0" applyFont="1" applyFill="1" applyBorder="1" applyProtection="1">
      <protection locked="0"/>
    </xf>
    <xf numFmtId="0" fontId="13" fillId="2" borderId="7" xfId="0" applyFont="1" applyFill="1" applyBorder="1"/>
    <xf numFmtId="2" fontId="13" fillId="0" borderId="31" xfId="0" applyNumberFormat="1" applyFont="1" applyBorder="1"/>
    <xf numFmtId="0" fontId="13" fillId="2" borderId="6" xfId="0" applyFont="1" applyFill="1" applyBorder="1"/>
    <xf numFmtId="0" fontId="13" fillId="2" borderId="5" xfId="0" applyFont="1" applyFill="1" applyBorder="1"/>
    <xf numFmtId="2" fontId="13" fillId="0" borderId="6" xfId="0" applyNumberFormat="1" applyFont="1" applyBorder="1"/>
    <xf numFmtId="2" fontId="13" fillId="0" borderId="5" xfId="0" applyNumberFormat="1" applyFont="1" applyBorder="1"/>
    <xf numFmtId="2" fontId="13" fillId="5" borderId="6" xfId="0" applyNumberFormat="1" applyFont="1" applyFill="1" applyBorder="1"/>
    <xf numFmtId="2" fontId="13" fillId="3" borderId="16" xfId="0" applyNumberFormat="1" applyFont="1" applyFill="1" applyBorder="1"/>
    <xf numFmtId="2" fontId="9" fillId="0" borderId="6" xfId="0" applyNumberFormat="1" applyFont="1" applyBorder="1" applyProtection="1">
      <protection locked="0"/>
    </xf>
    <xf numFmtId="2" fontId="13" fillId="0" borderId="6" xfId="0" applyNumberFormat="1" applyFont="1" applyBorder="1" applyProtection="1">
      <protection locked="0"/>
    </xf>
    <xf numFmtId="2" fontId="13" fillId="5" borderId="6" xfId="0" applyNumberFormat="1" applyFont="1" applyFill="1" applyBorder="1" applyProtection="1">
      <protection locked="0"/>
    </xf>
    <xf numFmtId="0" fontId="13" fillId="2" borderId="22" xfId="0" applyFont="1" applyFill="1" applyBorder="1"/>
    <xf numFmtId="0" fontId="13" fillId="2" borderId="23" xfId="0" applyFont="1" applyFill="1" applyBorder="1"/>
    <xf numFmtId="0" fontId="13" fillId="0" borderId="2" xfId="0" applyFont="1" applyBorder="1"/>
    <xf numFmtId="0" fontId="9" fillId="3" borderId="15" xfId="0" applyFont="1" applyFill="1" applyBorder="1"/>
    <xf numFmtId="0" fontId="27" fillId="0" borderId="20" xfId="0" applyFont="1" applyBorder="1"/>
    <xf numFmtId="0" fontId="0" fillId="0" borderId="0" xfId="0" applyBorder="1" applyProtection="1">
      <protection locked="0"/>
    </xf>
    <xf numFmtId="2" fontId="13" fillId="10" borderId="31" xfId="0" applyNumberFormat="1" applyFont="1" applyFill="1" applyBorder="1" applyProtection="1">
      <protection locked="0"/>
    </xf>
    <xf numFmtId="2" fontId="13" fillId="5" borderId="0" xfId="0" applyNumberFormat="1" applyFont="1" applyFill="1" applyBorder="1"/>
    <xf numFmtId="0" fontId="0" fillId="5" borderId="0" xfId="0" applyFill="1" applyBorder="1"/>
    <xf numFmtId="0" fontId="13" fillId="5" borderId="0" xfId="0" applyFont="1" applyFill="1" applyBorder="1"/>
    <xf numFmtId="0" fontId="13" fillId="5" borderId="0" xfId="0" applyFont="1" applyFill="1" applyBorder="1" applyProtection="1">
      <protection locked="0"/>
    </xf>
    <xf numFmtId="0" fontId="7" fillId="5" borderId="0" xfId="0" applyFont="1" applyFill="1" applyBorder="1"/>
    <xf numFmtId="0" fontId="0" fillId="5" borderId="0" xfId="0" applyFill="1" applyBorder="1" applyAlignment="1">
      <alignment horizontal="left"/>
    </xf>
    <xf numFmtId="0" fontId="9" fillId="5" borderId="0" xfId="0" applyFont="1" applyFill="1" applyBorder="1"/>
    <xf numFmtId="0" fontId="11" fillId="5" borderId="0" xfId="0" applyFont="1" applyFill="1" applyBorder="1"/>
    <xf numFmtId="2" fontId="9" fillId="5" borderId="0" xfId="0" applyNumberFormat="1" applyFont="1" applyFill="1" applyBorder="1" applyProtection="1">
      <protection locked="0"/>
    </xf>
    <xf numFmtId="0" fontId="10" fillId="5" borderId="0" xfId="0" applyFont="1" applyFill="1" applyBorder="1"/>
    <xf numFmtId="0" fontId="27" fillId="5" borderId="0" xfId="0" applyFont="1" applyFill="1" applyBorder="1"/>
    <xf numFmtId="0" fontId="0" fillId="5" borderId="0" xfId="0" applyFill="1" applyBorder="1" applyProtection="1">
      <protection locked="0"/>
    </xf>
    <xf numFmtId="14" fontId="0" fillId="0" borderId="28" xfId="0" applyNumberFormat="1" applyBorder="1" applyAlignment="1" applyProtection="1">
      <alignment horizontal="center"/>
      <protection locked="0"/>
    </xf>
    <xf numFmtId="0" fontId="0" fillId="0" borderId="28" xfId="0" applyBorder="1" applyAlignment="1" applyProtection="1">
      <alignment horizontal="left"/>
      <protection locked="0"/>
    </xf>
    <xf numFmtId="0" fontId="9" fillId="0" borderId="28"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333375</xdr:colOff>
      <xdr:row>13</xdr:row>
      <xdr:rowOff>9525</xdr:rowOff>
    </xdr:from>
    <xdr:to>
      <xdr:col>5</xdr:col>
      <xdr:colOff>38100</xdr:colOff>
      <xdr:row>26</xdr:row>
      <xdr:rowOff>47625</xdr:rowOff>
    </xdr:to>
    <xdr:pic>
      <xdr:nvPicPr>
        <xdr:cNvPr id="1711" name="Picture 1" descr="idaho">
          <a:extLst>
            <a:ext uri="{FF2B5EF4-FFF2-40B4-BE49-F238E27FC236}">
              <a16:creationId xmlns:a16="http://schemas.microsoft.com/office/drawing/2014/main" id="{00000000-0008-0000-0000-0000AF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62175"/>
          <a:ext cx="202882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7</xdr:row>
      <xdr:rowOff>85725</xdr:rowOff>
    </xdr:from>
    <xdr:to>
      <xdr:col>10</xdr:col>
      <xdr:colOff>76200</xdr:colOff>
      <xdr:row>13</xdr:row>
      <xdr:rowOff>38100</xdr:rowOff>
    </xdr:to>
    <xdr:pic>
      <xdr:nvPicPr>
        <xdr:cNvPr id="1712" name="Picture 2" descr="Ext-Black.tif">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52725" y="1266825"/>
          <a:ext cx="31146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154782</xdr:colOff>
      <xdr:row>51</xdr:row>
      <xdr:rowOff>154779</xdr:rowOff>
    </xdr:from>
    <xdr:to>
      <xdr:col>10</xdr:col>
      <xdr:colOff>392907</xdr:colOff>
      <xdr:row>87</xdr:row>
      <xdr:rowOff>216477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782" y="10164688"/>
          <a:ext cx="6031057" cy="8166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4-H Electronic Treasurer's Record (Financial Ledger Option) was created to enable individuals to more effectively utilize technology in the management of club/county committee financial records.  While the previous format did provide a basic template, it required treasurers to summarize  each month's transactions;  thus specific details were not always readily available.  The monthly reporting format made it difficult for treasurers to prepare  financial reports detailing all transactions that had occurred from  the last meeting.  Finally, everything had to be done by hand.</a:t>
          </a:r>
        </a:p>
        <a:p>
          <a:pPr>
            <a:lnSpc>
              <a:spcPts val="1200"/>
            </a:lnSpc>
          </a:pPr>
          <a:endParaRPr lang="en-US" sz="1100" baseline="0"/>
        </a:p>
        <a:p>
          <a:pPr>
            <a:lnSpc>
              <a:spcPts val="1600"/>
            </a:lnSpc>
          </a:pPr>
          <a:r>
            <a:rPr lang="en-US" sz="1400" b="1" u="sng" baseline="0"/>
            <a:t>Finance Ledger</a:t>
          </a:r>
          <a:r>
            <a:rPr lang="en-US" sz="1400" b="1" baseline="0"/>
            <a:t>:</a:t>
          </a:r>
        </a:p>
        <a:p>
          <a:pPr>
            <a:lnSpc>
              <a:spcPts val="900"/>
            </a:lnSpc>
          </a:pPr>
          <a:endParaRPr lang="en-US" sz="800" baseline="0"/>
        </a:p>
        <a:p>
          <a:pPr>
            <a:lnSpc>
              <a:spcPts val="1200"/>
            </a:lnSpc>
          </a:pPr>
          <a:r>
            <a:rPr lang="en-US" sz="1100" baseline="0"/>
            <a:t>With the new system,  the treasurer will click on the "</a:t>
          </a:r>
          <a:r>
            <a:rPr lang="en-US" sz="1100" b="0" u="sng" baseline="0"/>
            <a:t>Finance Ledger</a:t>
          </a:r>
          <a:r>
            <a:rPr lang="en-US" sz="1100" baseline="0"/>
            <a:t>" tab along the bottom of the worksheet, and then utilize a checkbook register format to track all financial transactions.   Not only does this provide instant access to all specific transactions, it also teaches members basic financial management skills.  Once the treasurer has entered the "Beginning Balance" on the first page, each time an expense or income entry is made, the account Balance will automatically adjust . </a:t>
          </a:r>
          <a:r>
            <a:rPr lang="en-US" sz="1100" b="1" i="1" baseline="0"/>
            <a:t>{</a:t>
          </a:r>
          <a:r>
            <a:rPr lang="en-US" sz="1100" b="1" i="1" u="sng" baseline="0"/>
            <a:t>Note</a:t>
          </a:r>
          <a:r>
            <a:rPr lang="en-US" sz="1100" b="1" i="1" baseline="0"/>
            <a:t>: only enter one income or one expense transaction per line!}</a:t>
          </a:r>
        </a:p>
        <a:p>
          <a:pPr>
            <a:lnSpc>
              <a:spcPts val="900"/>
            </a:lnSpc>
          </a:pPr>
          <a:endParaRPr lang="en-US" sz="800" baseline="0"/>
        </a:p>
        <a:p>
          <a:r>
            <a:rPr lang="en-US" sz="1100" baseline="0">
              <a:solidFill>
                <a:schemeClr val="dk1"/>
              </a:solidFill>
              <a:effectLst/>
              <a:latin typeface="+mn-lt"/>
              <a:ea typeface="+mn-ea"/>
              <a:cs typeface="+mn-cs"/>
            </a:rPr>
            <a:t>The column with a "check mark" provides the treasurer a place to mark when reconciling their records with the monthly bank statements.   Reconcilliation is simply checking to make sure the transactions you have listed match with those shown on the bank statement.  As each transaction matches, place a mark (X) in the "check marked" column.  If there is a discrepency or you forgot to record a transaction, enter the adjustment or entry on the next available line of the Finance Ledger. </a:t>
          </a:r>
          <a:r>
            <a:rPr lang="en-US" sz="1100" b="1" i="1" baseline="0">
              <a:solidFill>
                <a:schemeClr val="dk1"/>
              </a:solidFill>
              <a:effectLst/>
              <a:latin typeface="+mn-lt"/>
              <a:ea typeface="+mn-ea"/>
              <a:cs typeface="+mn-cs"/>
            </a:rPr>
            <a:t>{</a:t>
          </a:r>
          <a:r>
            <a:rPr lang="en-US" sz="1100" b="1" i="1" u="sng" baseline="0">
              <a:solidFill>
                <a:schemeClr val="dk1"/>
              </a:solidFill>
              <a:effectLst/>
              <a:latin typeface="+mn-lt"/>
              <a:ea typeface="+mn-ea"/>
              <a:cs typeface="+mn-cs"/>
            </a:rPr>
            <a:t>Note</a:t>
          </a:r>
          <a:r>
            <a:rPr lang="en-US" sz="1100" b="1" i="1" baseline="0">
              <a:solidFill>
                <a:schemeClr val="dk1"/>
              </a:solidFill>
              <a:effectLst/>
              <a:latin typeface="+mn-lt"/>
              <a:ea typeface="+mn-ea"/>
              <a:cs typeface="+mn-cs"/>
            </a:rPr>
            <a:t>: do not attempt  to "cut and paste" prior entries!} </a:t>
          </a:r>
          <a:r>
            <a:rPr lang="en-US" sz="1100" baseline="0">
              <a:solidFill>
                <a:schemeClr val="dk1"/>
              </a:solidFill>
              <a:effectLst/>
              <a:latin typeface="+mn-lt"/>
              <a:ea typeface="+mn-ea"/>
              <a:cs typeface="+mn-cs"/>
            </a:rPr>
            <a:t> If you have marked  each reconcilled transaction or adjusting entry monthly, it will make completing the end-of-year Annual Summary considerably easier.</a:t>
          </a:r>
          <a:endParaRPr lang="en-US" sz="1100" baseline="0"/>
        </a:p>
        <a:p>
          <a:pPr>
            <a:lnSpc>
              <a:spcPts val="900"/>
            </a:lnSpc>
          </a:pPr>
          <a:endParaRPr lang="en-US" sz="800"/>
        </a:p>
        <a:p>
          <a:pPr>
            <a:lnSpc>
              <a:spcPts val="1200"/>
            </a:lnSpc>
          </a:pPr>
          <a:r>
            <a:rPr lang="en-US" sz="1100"/>
            <a:t>However,</a:t>
          </a:r>
          <a:r>
            <a:rPr lang="en-US" sz="1100" baseline="0"/>
            <a:t> the most powerful feature of this system is the addition of "Transaction Types" dropdown</a:t>
          </a:r>
          <a:endParaRPr lang="en-US" sz="1100"/>
        </a:p>
        <a:p>
          <a:pPr>
            <a:lnSpc>
              <a:spcPts val="1200"/>
            </a:lnSpc>
          </a:pPr>
          <a:r>
            <a:rPr lang="en-US" sz="1100"/>
            <a:t>menus for both income and expenses.  </a:t>
          </a:r>
          <a:r>
            <a:rPr lang="en-US" sz="1100">
              <a:solidFill>
                <a:schemeClr val="dk1"/>
              </a:solidFill>
              <a:effectLst/>
              <a:latin typeface="+mn-lt"/>
              <a:ea typeface="+mn-ea"/>
              <a:cs typeface="+mn-cs"/>
            </a:rPr>
            <a:t>The following list provides a summary of those categories available to select from, their respective abbreviation, and examples of different items which might fit within that category:</a:t>
          </a:r>
        </a:p>
        <a:p>
          <a:pPr>
            <a:lnSpc>
              <a:spcPts val="900"/>
            </a:lnSpc>
          </a:pPr>
          <a:endParaRPr lang="en-US" sz="800">
            <a:effectLst/>
          </a:endParaRPr>
        </a:p>
        <a:p>
          <a:pPr>
            <a:lnSpc>
              <a:spcPts val="1000"/>
            </a:lnSpc>
          </a:pPr>
          <a:r>
            <a:rPr lang="en-US" sz="1100" b="1" u="sng">
              <a:solidFill>
                <a:schemeClr val="dk1"/>
              </a:solidFill>
              <a:effectLst/>
              <a:latin typeface="+mn-lt"/>
              <a:ea typeface="+mn-ea"/>
              <a:cs typeface="+mn-cs"/>
            </a:rPr>
            <a:t>INCOME</a:t>
          </a:r>
          <a:r>
            <a:rPr lang="en-US" sz="1100" b="1">
              <a:solidFill>
                <a:schemeClr val="dk1"/>
              </a:solidFill>
              <a:effectLst/>
              <a:latin typeface="+mn-lt"/>
              <a:ea typeface="+mn-ea"/>
              <a:cs typeface="+mn-cs"/>
            </a:rPr>
            <a:t>:</a:t>
          </a:r>
          <a:endParaRPr lang="en-US" b="1">
            <a:effectLst/>
          </a:endParaRPr>
        </a:p>
        <a:p>
          <a:pPr>
            <a:lnSpc>
              <a:spcPts val="1100"/>
            </a:lnSpc>
          </a:pP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Awards 	       </a:t>
          </a:r>
          <a:r>
            <a:rPr lang="en-US" sz="1100" b="1" i="0" u="sng">
              <a:solidFill>
                <a:schemeClr val="dk1"/>
              </a:solidFill>
              <a:effectLst/>
              <a:latin typeface="+mn-lt"/>
              <a:ea typeface="+mn-ea"/>
              <a:cs typeface="+mn-cs"/>
            </a:rPr>
            <a:t>Awards</a:t>
          </a:r>
          <a:r>
            <a:rPr lang="en-US" sz="1100" b="0" i="0">
              <a:solidFill>
                <a:schemeClr val="dk1"/>
              </a:solidFill>
              <a:effectLst/>
              <a:latin typeface="+mn-lt"/>
              <a:ea typeface="+mn-ea"/>
              <a:cs typeface="+mn-cs"/>
            </a:rPr>
            <a:t>  (group prizes from fairs, parades, expositions, etc.)</a:t>
          </a:r>
          <a:endParaRPr lang="en-US">
            <a:effectLst/>
          </a:endParaRPr>
        </a:p>
        <a:p>
          <a:pPr>
            <a:lnSpc>
              <a:spcPts val="1000"/>
            </a:lnSpc>
          </a:pP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Donat/Spons</a:t>
          </a:r>
          <a:r>
            <a:rPr lang="en-US" sz="1100">
              <a:solidFill>
                <a:schemeClr val="dk1"/>
              </a:solidFill>
              <a:effectLst/>
              <a:latin typeface="+mn-lt"/>
              <a:ea typeface="+mn-ea"/>
              <a:cs typeface="+mn-cs"/>
            </a:rPr>
            <a:t>       </a:t>
          </a:r>
          <a:r>
            <a:rPr lang="en-US" sz="1100" b="1" u="sng">
              <a:solidFill>
                <a:schemeClr val="dk1"/>
              </a:solidFill>
              <a:effectLst/>
              <a:latin typeface="+mn-lt"/>
              <a:ea typeface="+mn-ea"/>
              <a:cs typeface="+mn-cs"/>
            </a:rPr>
            <a:t>Donations / Sponsors </a:t>
          </a:r>
          <a:r>
            <a:rPr lang="en-US" sz="1100">
              <a:solidFill>
                <a:schemeClr val="dk1"/>
              </a:solidFill>
              <a:effectLst/>
              <a:latin typeface="+mn-lt"/>
              <a:ea typeface="+mn-ea"/>
              <a:cs typeface="+mn-cs"/>
            </a:rPr>
            <a:t>(contributions not linked to a fundraising event)</a:t>
          </a:r>
          <a:endParaRPr lang="en-US">
            <a:effectLst/>
          </a:endParaRPr>
        </a:p>
        <a:p>
          <a:pPr>
            <a:lnSpc>
              <a:spcPts val="1100"/>
            </a:lnSpc>
          </a:pPr>
          <a:r>
            <a:rPr lang="en-US" sz="1100" b="0" i="0" baseline="0">
              <a:solidFill>
                <a:schemeClr val="dk1"/>
              </a:solidFill>
              <a:effectLst/>
              <a:latin typeface="+mn-lt"/>
              <a:ea typeface="+mn-ea"/>
              <a:cs typeface="+mn-cs"/>
            </a:rPr>
            <a:t>     Dues/Enroll          </a:t>
          </a:r>
          <a:r>
            <a:rPr lang="en-US" sz="1100" b="1" i="0" u="sng" baseline="0">
              <a:solidFill>
                <a:schemeClr val="dk1"/>
              </a:solidFill>
              <a:effectLst/>
              <a:latin typeface="+mn-lt"/>
              <a:ea typeface="+mn-ea"/>
              <a:cs typeface="+mn-cs"/>
            </a:rPr>
            <a:t>Dues / Enrollment Fees </a:t>
          </a:r>
          <a:r>
            <a:rPr lang="en-US" sz="1100" b="0" i="0" baseline="0">
              <a:solidFill>
                <a:schemeClr val="dk1"/>
              </a:solidFill>
              <a:effectLst/>
              <a:latin typeface="+mn-lt"/>
              <a:ea typeface="+mn-ea"/>
              <a:cs typeface="+mn-cs"/>
            </a:rPr>
            <a:t>(club dues, county/state enrollment fees, insurance, etc.)</a:t>
          </a:r>
          <a:endParaRPr lang="en-US">
            <a:effectLst/>
          </a:endParaRPr>
        </a:p>
        <a:p>
          <a:pPr>
            <a:lnSpc>
              <a:spcPts val="1100"/>
            </a:lnSpc>
          </a:pPr>
          <a:r>
            <a:rPr lang="en-US" sz="1100" b="0" i="0" baseline="0">
              <a:solidFill>
                <a:schemeClr val="dk1"/>
              </a:solidFill>
              <a:effectLst/>
              <a:latin typeface="+mn-lt"/>
              <a:ea typeface="+mn-ea"/>
              <a:cs typeface="+mn-cs"/>
            </a:rPr>
            <a:t>     Fund/Sales           </a:t>
          </a:r>
          <a:r>
            <a:rPr lang="en-US" sz="1100" b="1" i="0" u="sng" baseline="0">
              <a:solidFill>
                <a:schemeClr val="dk1"/>
              </a:solidFill>
              <a:effectLst/>
              <a:latin typeface="+mn-lt"/>
              <a:ea typeface="+mn-ea"/>
              <a:cs typeface="+mn-cs"/>
            </a:rPr>
            <a:t>Fundraising / Sales </a:t>
          </a:r>
          <a:r>
            <a:rPr lang="en-US" sz="1100" b="0" i="0" baseline="0">
              <a:solidFill>
                <a:schemeClr val="dk1"/>
              </a:solidFill>
              <a:effectLst/>
              <a:latin typeface="+mn-lt"/>
              <a:ea typeface="+mn-ea"/>
              <a:cs typeface="+mn-cs"/>
            </a:rPr>
            <a:t>(spaghetti feed, candle sales, club t-shirts, etc.)</a:t>
          </a:r>
          <a:endParaRPr lang="en-US">
            <a:effectLst/>
          </a:endParaRPr>
        </a:p>
        <a:p>
          <a:pPr>
            <a:lnSpc>
              <a:spcPts val="1100"/>
            </a:lnSpc>
          </a:pPr>
          <a:r>
            <a:rPr lang="en-US" sz="1100" b="0" i="0" baseline="0">
              <a:solidFill>
                <a:schemeClr val="dk1"/>
              </a:solidFill>
              <a:effectLst/>
              <a:latin typeface="+mn-lt"/>
              <a:ea typeface="+mn-ea"/>
              <a:cs typeface="+mn-cs"/>
            </a:rPr>
            <a:t>     Interest                 </a:t>
          </a:r>
          <a:r>
            <a:rPr lang="en-US" sz="1100" b="1" i="0" u="sng" baseline="0">
              <a:solidFill>
                <a:schemeClr val="dk1"/>
              </a:solidFill>
              <a:effectLst/>
              <a:latin typeface="+mn-lt"/>
              <a:ea typeface="+mn-ea"/>
              <a:cs typeface="+mn-cs"/>
            </a:rPr>
            <a:t>Interest</a:t>
          </a:r>
          <a:r>
            <a:rPr lang="en-US" sz="1100" b="0" i="0" baseline="0">
              <a:solidFill>
                <a:schemeClr val="dk1"/>
              </a:solidFill>
              <a:effectLst/>
              <a:latin typeface="+mn-lt"/>
              <a:ea typeface="+mn-ea"/>
              <a:cs typeface="+mn-cs"/>
            </a:rPr>
            <a:t> (bank interest earned)</a:t>
          </a:r>
          <a:endParaRPr lang="en-US">
            <a:effectLst/>
          </a:endParaRPr>
        </a:p>
        <a:p>
          <a:pPr>
            <a:lnSpc>
              <a:spcPts val="1100"/>
            </a:lnSpc>
          </a:pPr>
          <a:r>
            <a:rPr lang="en-US" sz="1100" b="0" i="0" baseline="0">
              <a:solidFill>
                <a:schemeClr val="dk1"/>
              </a:solidFill>
              <a:effectLst/>
              <a:latin typeface="+mn-lt"/>
              <a:ea typeface="+mn-ea"/>
              <a:cs typeface="+mn-cs"/>
            </a:rPr>
            <a:t>     Oth Income         </a:t>
          </a:r>
          <a:r>
            <a:rPr lang="en-US" sz="1100" b="1" i="0" u="sng" baseline="0">
              <a:solidFill>
                <a:schemeClr val="dk1"/>
              </a:solidFill>
              <a:effectLst/>
              <a:latin typeface="+mn-lt"/>
              <a:ea typeface="+mn-ea"/>
              <a:cs typeface="+mn-cs"/>
            </a:rPr>
            <a:t>Other Income </a:t>
          </a:r>
          <a:r>
            <a:rPr lang="en-US" sz="1100" b="0" i="0" baseline="0">
              <a:solidFill>
                <a:schemeClr val="dk1"/>
              </a:solidFill>
              <a:effectLst/>
              <a:latin typeface="+mn-lt"/>
              <a:ea typeface="+mn-ea"/>
              <a:cs typeface="+mn-cs"/>
            </a:rPr>
            <a:t>(any source not covered above)</a:t>
          </a:r>
        </a:p>
        <a:p>
          <a:pPr>
            <a:lnSpc>
              <a:spcPts val="1100"/>
            </a:lnSpc>
          </a:pPr>
          <a:endParaRPr lang="en-US">
            <a:effectLst/>
          </a:endParaRPr>
        </a:p>
        <a:p>
          <a:pPr>
            <a:lnSpc>
              <a:spcPts val="1100"/>
            </a:lnSpc>
          </a:pPr>
          <a:r>
            <a:rPr lang="en-US" sz="1100" b="1" i="0" u="sng" baseline="0">
              <a:solidFill>
                <a:schemeClr val="dk1"/>
              </a:solidFill>
              <a:effectLst/>
              <a:latin typeface="+mn-lt"/>
              <a:ea typeface="+mn-ea"/>
              <a:cs typeface="+mn-cs"/>
            </a:rPr>
            <a:t>EXPENSES</a:t>
          </a:r>
          <a:r>
            <a:rPr lang="en-US" sz="1100" b="1" i="0" baseline="0">
              <a:solidFill>
                <a:schemeClr val="dk1"/>
              </a:solidFill>
              <a:effectLst/>
              <a:latin typeface="+mn-lt"/>
              <a:ea typeface="+mn-ea"/>
              <a:cs typeface="+mn-cs"/>
            </a:rPr>
            <a:t>:</a:t>
          </a:r>
          <a:endParaRPr lang="en-US" b="1">
            <a:effectLst/>
          </a:endParaRPr>
        </a:p>
        <a:p>
          <a:r>
            <a:rPr lang="en-US" sz="1100" b="0" i="0" baseline="0">
              <a:solidFill>
                <a:schemeClr val="dk1"/>
              </a:solidFill>
              <a:effectLst/>
              <a:latin typeface="+mn-lt"/>
              <a:ea typeface="+mn-ea"/>
              <a:cs typeface="+mn-cs"/>
            </a:rPr>
            <a:t>     Award/Schol       </a:t>
          </a:r>
          <a:r>
            <a:rPr lang="en-US" sz="1100" b="1" i="0" u="sng" baseline="0">
              <a:solidFill>
                <a:schemeClr val="dk1"/>
              </a:solidFill>
              <a:effectLst/>
              <a:latin typeface="+mn-lt"/>
              <a:ea typeface="+mn-ea"/>
              <a:cs typeface="+mn-cs"/>
            </a:rPr>
            <a:t>Awards /Scholarships </a:t>
          </a:r>
          <a:r>
            <a:rPr lang="en-US" sz="1100" b="0" i="0" baseline="0">
              <a:solidFill>
                <a:schemeClr val="dk1"/>
              </a:solidFill>
              <a:effectLst/>
              <a:latin typeface="+mn-lt"/>
              <a:ea typeface="+mn-ea"/>
              <a:cs typeface="+mn-cs"/>
            </a:rPr>
            <a:t>(awards, cards, gifts, club scholarships: KYG, Teen Conf, etc.)</a:t>
          </a:r>
          <a:endParaRPr lang="en-US">
            <a:effectLst/>
          </a:endParaRPr>
        </a:p>
        <a:p>
          <a:pPr>
            <a:lnSpc>
              <a:spcPts val="1000"/>
            </a:lnSpc>
          </a:pPr>
          <a:r>
            <a:rPr lang="en-US" sz="1100" b="0" i="0" baseline="0">
              <a:solidFill>
                <a:schemeClr val="dk1"/>
              </a:solidFill>
              <a:effectLst/>
              <a:latin typeface="+mn-lt"/>
              <a:ea typeface="+mn-ea"/>
              <a:cs typeface="+mn-cs"/>
            </a:rPr>
            <a:t>     Bank Fee              </a:t>
          </a:r>
          <a:r>
            <a:rPr lang="en-US" sz="1100" b="1" i="0" u="sng" baseline="0">
              <a:solidFill>
                <a:schemeClr val="dk1"/>
              </a:solidFill>
              <a:effectLst/>
              <a:latin typeface="+mn-lt"/>
              <a:ea typeface="+mn-ea"/>
              <a:cs typeface="+mn-cs"/>
            </a:rPr>
            <a:t>Bank Fees </a:t>
          </a:r>
          <a:r>
            <a:rPr lang="en-US" sz="1100" b="0" i="0" baseline="0">
              <a:solidFill>
                <a:schemeClr val="dk1"/>
              </a:solidFill>
              <a:effectLst/>
              <a:latin typeface="+mn-lt"/>
              <a:ea typeface="+mn-ea"/>
              <a:cs typeface="+mn-cs"/>
            </a:rPr>
            <a:t>(check charges, late fees, etc.)</a:t>
          </a:r>
          <a:endParaRPr lang="en-US">
            <a:effectLst/>
          </a:endParaRPr>
        </a:p>
        <a:p>
          <a:pPr>
            <a:lnSpc>
              <a:spcPts val="1100"/>
            </a:lnSpc>
          </a:pPr>
          <a:r>
            <a:rPr lang="en-US" sz="1100" b="0" i="0" baseline="0">
              <a:solidFill>
                <a:schemeClr val="dk1"/>
              </a:solidFill>
              <a:effectLst/>
              <a:latin typeface="+mn-lt"/>
              <a:ea typeface="+mn-ea"/>
              <a:cs typeface="+mn-cs"/>
            </a:rPr>
            <a:t>     Club Activity        </a:t>
          </a:r>
          <a:r>
            <a:rPr lang="en-US" sz="1100" b="1" i="0" u="sng" baseline="0">
              <a:solidFill>
                <a:schemeClr val="dk1"/>
              </a:solidFill>
              <a:effectLst/>
              <a:latin typeface="+mn-lt"/>
              <a:ea typeface="+mn-ea"/>
              <a:cs typeface="+mn-cs"/>
            </a:rPr>
            <a:t>Club Activities </a:t>
          </a:r>
          <a:r>
            <a:rPr lang="en-US" sz="1100" b="0" i="0" baseline="0">
              <a:solidFill>
                <a:schemeClr val="dk1"/>
              </a:solidFill>
              <a:effectLst/>
              <a:latin typeface="+mn-lt"/>
              <a:ea typeface="+mn-ea"/>
              <a:cs typeface="+mn-cs"/>
            </a:rPr>
            <a:t>(summer picnic, community pride, club food/refreshments, etc)</a:t>
          </a:r>
          <a:endParaRPr lang="en-US">
            <a:effectLst/>
          </a:endParaRPr>
        </a:p>
        <a:p>
          <a:r>
            <a:rPr lang="en-US" sz="1100" b="0" i="0" baseline="0">
              <a:solidFill>
                <a:schemeClr val="dk1"/>
              </a:solidFill>
              <a:effectLst/>
              <a:latin typeface="+mn-lt"/>
              <a:ea typeface="+mn-ea"/>
              <a:cs typeface="+mn-cs"/>
            </a:rPr>
            <a:t>     Club Supply         </a:t>
          </a:r>
          <a:r>
            <a:rPr lang="en-US" sz="1100" b="1" i="0" u="sng" baseline="0">
              <a:solidFill>
                <a:schemeClr val="dk1"/>
              </a:solidFill>
              <a:effectLst/>
              <a:latin typeface="+mn-lt"/>
              <a:ea typeface="+mn-ea"/>
              <a:cs typeface="+mn-cs"/>
            </a:rPr>
            <a:t>Club Supplies </a:t>
          </a:r>
          <a:r>
            <a:rPr lang="en-US" sz="1100" b="0" i="0" baseline="0">
              <a:solidFill>
                <a:schemeClr val="dk1"/>
              </a:solidFill>
              <a:effectLst/>
              <a:latin typeface="+mn-lt"/>
              <a:ea typeface="+mn-ea"/>
              <a:cs typeface="+mn-cs"/>
            </a:rPr>
            <a:t>(office supplies, postage, club scrapbook, etc.)</a:t>
          </a:r>
          <a:endParaRPr lang="en-US">
            <a:effectLst/>
          </a:endParaRPr>
        </a:p>
        <a:p>
          <a:pPr>
            <a:lnSpc>
              <a:spcPts val="1100"/>
            </a:lnSpc>
          </a:pPr>
          <a:r>
            <a:rPr lang="en-US" sz="1100" b="0" i="0" baseline="0">
              <a:solidFill>
                <a:schemeClr val="dk1"/>
              </a:solidFill>
              <a:effectLst/>
              <a:latin typeface="+mn-lt"/>
              <a:ea typeface="+mn-ea"/>
              <a:cs typeface="+mn-cs"/>
            </a:rPr>
            <a:t>     Donat/Contrb     </a:t>
          </a:r>
          <a:r>
            <a:rPr lang="en-US" sz="1100" b="1" i="0" u="sng" baseline="0">
              <a:solidFill>
                <a:schemeClr val="dk1"/>
              </a:solidFill>
              <a:effectLst/>
              <a:latin typeface="+mn-lt"/>
              <a:ea typeface="+mn-ea"/>
              <a:cs typeface="+mn-cs"/>
            </a:rPr>
            <a:t>Donation / Contribution </a:t>
          </a:r>
          <a:r>
            <a:rPr lang="en-US" sz="1100" b="0" i="0" baseline="0">
              <a:solidFill>
                <a:schemeClr val="dk1"/>
              </a:solidFill>
              <a:effectLst/>
              <a:latin typeface="+mn-lt"/>
              <a:ea typeface="+mn-ea"/>
              <a:cs typeface="+mn-cs"/>
            </a:rPr>
            <a:t>(funds given -- St. Jude, Cancer Society, etc)</a:t>
          </a:r>
          <a:endParaRPr lang="en-US">
            <a:effectLst/>
          </a:endParaRPr>
        </a:p>
        <a:p>
          <a:pPr>
            <a:lnSpc>
              <a:spcPts val="1000"/>
            </a:lnSpc>
          </a:pPr>
          <a:r>
            <a:rPr lang="en-US" sz="1100" b="0" i="0" baseline="0">
              <a:solidFill>
                <a:schemeClr val="dk1"/>
              </a:solidFill>
              <a:effectLst/>
              <a:latin typeface="+mn-lt"/>
              <a:ea typeface="+mn-ea"/>
              <a:cs typeface="+mn-cs"/>
            </a:rPr>
            <a:t>     Enroll/Insur         </a:t>
          </a:r>
          <a:r>
            <a:rPr lang="en-US" sz="1100" b="1" i="0" u="sng" baseline="0">
              <a:solidFill>
                <a:schemeClr val="dk1"/>
              </a:solidFill>
              <a:effectLst/>
              <a:latin typeface="+mn-lt"/>
              <a:ea typeface="+mn-ea"/>
              <a:cs typeface="+mn-cs"/>
            </a:rPr>
            <a:t>Enrollment / Insurance </a:t>
          </a:r>
          <a:r>
            <a:rPr lang="en-US" sz="1100" b="0" i="0" baseline="0">
              <a:solidFill>
                <a:schemeClr val="dk1"/>
              </a:solidFill>
              <a:effectLst/>
              <a:latin typeface="+mn-lt"/>
              <a:ea typeface="+mn-ea"/>
              <a:cs typeface="+mn-cs"/>
            </a:rPr>
            <a:t>(county/state enrollment payments, leader insurance, etc.)</a:t>
          </a:r>
          <a:endParaRPr lang="en-US">
            <a:effectLst/>
          </a:endParaRPr>
        </a:p>
        <a:p>
          <a:r>
            <a:rPr lang="en-US" sz="1100" b="0" i="0" baseline="0">
              <a:solidFill>
                <a:schemeClr val="dk1"/>
              </a:solidFill>
              <a:effectLst/>
              <a:latin typeface="+mn-lt"/>
              <a:ea typeface="+mn-ea"/>
              <a:cs typeface="+mn-cs"/>
            </a:rPr>
            <a:t>     Equipment          </a:t>
          </a:r>
          <a:r>
            <a:rPr lang="en-US" sz="1100" b="1" i="0" u="sng" baseline="0">
              <a:solidFill>
                <a:schemeClr val="dk1"/>
              </a:solidFill>
              <a:effectLst/>
              <a:latin typeface="+mn-lt"/>
              <a:ea typeface="+mn-ea"/>
              <a:cs typeface="+mn-cs"/>
            </a:rPr>
            <a:t>Equipment</a:t>
          </a:r>
          <a:r>
            <a:rPr lang="en-US" sz="1100" b="0" i="0" baseline="0">
              <a:solidFill>
                <a:schemeClr val="dk1"/>
              </a:solidFill>
              <a:effectLst/>
              <a:latin typeface="+mn-lt"/>
              <a:ea typeface="+mn-ea"/>
              <a:cs typeface="+mn-cs"/>
            </a:rPr>
            <a:t> (purchase or repair of club-owned equipment)</a:t>
          </a:r>
          <a:endParaRPr lang="en-US">
            <a:effectLst/>
          </a:endParaRPr>
        </a:p>
        <a:p>
          <a:pPr>
            <a:lnSpc>
              <a:spcPts val="1000"/>
            </a:lnSpc>
          </a:pPr>
          <a:r>
            <a:rPr lang="en-US" sz="1100" b="0" i="0" baseline="0">
              <a:solidFill>
                <a:schemeClr val="dk1"/>
              </a:solidFill>
              <a:effectLst/>
              <a:latin typeface="+mn-lt"/>
              <a:ea typeface="+mn-ea"/>
              <a:cs typeface="+mn-cs"/>
            </a:rPr>
            <a:t>     Fair/ProjSup       </a:t>
          </a:r>
          <a:r>
            <a:rPr lang="en-US" sz="1100" b="1" i="0" u="sng" baseline="0">
              <a:solidFill>
                <a:schemeClr val="dk1"/>
              </a:solidFill>
              <a:effectLst/>
              <a:latin typeface="+mn-lt"/>
              <a:ea typeface="+mn-ea"/>
              <a:cs typeface="+mn-cs"/>
            </a:rPr>
            <a:t>Fair &amp; Project Supplies </a:t>
          </a:r>
          <a:r>
            <a:rPr lang="en-US" sz="1100" b="0" i="0" baseline="0">
              <a:solidFill>
                <a:schemeClr val="dk1"/>
              </a:solidFill>
              <a:effectLst/>
              <a:latin typeface="+mn-lt"/>
              <a:ea typeface="+mn-ea"/>
              <a:cs typeface="+mn-cs"/>
            </a:rPr>
            <a:t>(fair decorations, bow strings, scrapbook supplies, etc.)</a:t>
          </a:r>
          <a:endParaRPr lang="en-US">
            <a:effectLst/>
          </a:endParaRPr>
        </a:p>
        <a:p>
          <a:pPr>
            <a:lnSpc>
              <a:spcPts val="1100"/>
            </a:lnSpc>
          </a:pPr>
          <a:r>
            <a:rPr lang="en-US" sz="1100" b="0" i="0" baseline="0">
              <a:solidFill>
                <a:schemeClr val="dk1"/>
              </a:solidFill>
              <a:effectLst/>
              <a:latin typeface="+mn-lt"/>
              <a:ea typeface="+mn-ea"/>
              <a:cs typeface="+mn-cs"/>
            </a:rPr>
            <a:t>     Fund/Sale            </a:t>
          </a:r>
          <a:r>
            <a:rPr lang="en-US" sz="1100" b="1" i="0" u="sng" baseline="0">
              <a:solidFill>
                <a:schemeClr val="dk1"/>
              </a:solidFill>
              <a:effectLst/>
              <a:latin typeface="+mn-lt"/>
              <a:ea typeface="+mn-ea"/>
              <a:cs typeface="+mn-cs"/>
            </a:rPr>
            <a:t>Fundraising / Sales  </a:t>
          </a:r>
          <a:r>
            <a:rPr lang="en-US" sz="1100" b="0" i="0" baseline="0">
              <a:solidFill>
                <a:schemeClr val="dk1"/>
              </a:solidFill>
              <a:effectLst/>
              <a:latin typeface="+mn-lt"/>
              <a:ea typeface="+mn-ea"/>
              <a:cs typeface="+mn-cs"/>
            </a:rPr>
            <a:t>(all related expenses, inc: advertising, judges, etc.)</a:t>
          </a:r>
          <a:endParaRPr lang="en-US">
            <a:effectLst/>
          </a:endParaRPr>
        </a:p>
        <a:p>
          <a:r>
            <a:rPr lang="en-US" sz="1100" b="0" i="0" baseline="0">
              <a:solidFill>
                <a:schemeClr val="dk1"/>
              </a:solidFill>
              <a:effectLst/>
              <a:latin typeface="+mn-lt"/>
              <a:ea typeface="+mn-ea"/>
              <a:cs typeface="+mn-cs"/>
            </a:rPr>
            <a:t>     Rent                      </a:t>
          </a:r>
          <a:r>
            <a:rPr lang="en-US" sz="1100" b="1" i="0" u="sng" baseline="0">
              <a:solidFill>
                <a:schemeClr val="dk1"/>
              </a:solidFill>
              <a:effectLst/>
              <a:latin typeface="+mn-lt"/>
              <a:ea typeface="+mn-ea"/>
              <a:cs typeface="+mn-cs"/>
            </a:rPr>
            <a:t>Rental</a:t>
          </a:r>
          <a:r>
            <a:rPr lang="en-US" sz="1100" b="0" i="0" baseline="0">
              <a:solidFill>
                <a:schemeClr val="dk1"/>
              </a:solidFill>
              <a:effectLst/>
              <a:latin typeface="+mn-lt"/>
              <a:ea typeface="+mn-ea"/>
              <a:cs typeface="+mn-cs"/>
            </a:rPr>
            <a:t> (fees for meeting space, rental of project-related equipment, etc.)</a:t>
          </a:r>
          <a:endParaRPr lang="en-US">
            <a:effectLst/>
          </a:endParaRPr>
        </a:p>
        <a:p>
          <a:pPr>
            <a:lnSpc>
              <a:spcPts val="1000"/>
            </a:lnSpc>
          </a:pPr>
          <a:r>
            <a:rPr lang="en-US" sz="1100" b="0" i="0" baseline="0">
              <a:solidFill>
                <a:schemeClr val="dk1"/>
              </a:solidFill>
              <a:effectLst/>
              <a:latin typeface="+mn-lt"/>
              <a:ea typeface="+mn-ea"/>
              <a:cs typeface="+mn-cs"/>
            </a:rPr>
            <a:t>     Oth Expens          </a:t>
          </a:r>
          <a:r>
            <a:rPr lang="en-US" sz="1100" b="1" i="0" u="sng" baseline="0">
              <a:solidFill>
                <a:schemeClr val="dk1"/>
              </a:solidFill>
              <a:effectLst/>
              <a:latin typeface="+mn-lt"/>
              <a:ea typeface="+mn-ea"/>
              <a:cs typeface="+mn-cs"/>
            </a:rPr>
            <a:t>Other Expenses </a:t>
          </a:r>
          <a:r>
            <a:rPr lang="en-US" sz="1100" b="0" i="0" baseline="0">
              <a:solidFill>
                <a:schemeClr val="dk1"/>
              </a:solidFill>
              <a:effectLst/>
              <a:latin typeface="+mn-lt"/>
              <a:ea typeface="+mn-ea"/>
              <a:cs typeface="+mn-cs"/>
            </a:rPr>
            <a:t>(any expenses not covered above)</a:t>
          </a:r>
          <a:endParaRPr lang="en-US">
            <a:effectLst/>
          </a:endParaRPr>
        </a:p>
        <a:p>
          <a:pPr>
            <a:lnSpc>
              <a:spcPts val="1100"/>
            </a:lnSpc>
          </a:pPr>
          <a:endParaRPr lang="en-US" sz="1100"/>
        </a:p>
        <a:p>
          <a:endParaRPr lang="en-US" sz="1100" baseline="0">
            <a:solidFill>
              <a:schemeClr val="dk1"/>
            </a:solidFill>
            <a:effectLst/>
            <a:latin typeface="+mn-lt"/>
            <a:ea typeface="+mn-ea"/>
            <a:cs typeface="+mn-cs"/>
          </a:endParaRPr>
        </a:p>
        <a:p>
          <a:pPr>
            <a:lnSpc>
              <a:spcPts val="1000"/>
            </a:lnSpc>
          </a:pPr>
          <a:r>
            <a:rPr lang="en-US" sz="1100" baseline="0">
              <a:solidFill>
                <a:schemeClr val="dk1"/>
              </a:solidFill>
              <a:effectLst/>
              <a:latin typeface="+mn-lt"/>
              <a:ea typeface="+mn-ea"/>
              <a:cs typeface="+mn-cs"/>
            </a:rPr>
            <a:t>  </a:t>
          </a:r>
        </a:p>
        <a:p>
          <a:endParaRPr lang="en-US" sz="1100"/>
        </a:p>
        <a:p>
          <a:pPr>
            <a:lnSpc>
              <a:spcPts val="1000"/>
            </a:lnSpc>
          </a:pPr>
          <a:endParaRPr lang="en-US" sz="1100"/>
        </a:p>
        <a:p>
          <a:pPr>
            <a:lnSpc>
              <a:spcPts val="1100"/>
            </a:lnSpc>
          </a:pPr>
          <a:endParaRPr lang="en-US" sz="1100"/>
        </a:p>
      </xdr:txBody>
    </xdr:sp>
    <xdr:clientData/>
  </xdr:twoCellAnchor>
  <xdr:twoCellAnchor>
    <xdr:from>
      <xdr:col>0</xdr:col>
      <xdr:colOff>142875</xdr:colOff>
      <xdr:row>89</xdr:row>
      <xdr:rowOff>154780</xdr:rowOff>
    </xdr:from>
    <xdr:to>
      <xdr:col>10</xdr:col>
      <xdr:colOff>345281</xdr:colOff>
      <xdr:row>144</xdr:row>
      <xdr:rowOff>83344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2875" y="18942843"/>
          <a:ext cx="5976937" cy="9274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"Transaction Type" feature allows you as the treasurer to indicate a specific category</a:t>
          </a:r>
          <a:r>
            <a:rPr lang="en-US" sz="1100" baseline="0">
              <a:solidFill>
                <a:schemeClr val="dk1"/>
              </a:solidFill>
              <a:effectLst/>
              <a:latin typeface="+mn-lt"/>
              <a:ea typeface="+mn-ea"/>
              <a:cs typeface="+mn-cs"/>
            </a:rPr>
            <a:t> that  each </a:t>
          </a:r>
          <a:r>
            <a:rPr lang="en-US" sz="1100" b="1" baseline="0">
              <a:solidFill>
                <a:schemeClr val="dk1"/>
              </a:solidFill>
              <a:effectLst/>
              <a:latin typeface="+mn-lt"/>
              <a:ea typeface="+mn-ea"/>
              <a:cs typeface="+mn-cs"/>
            </a:rPr>
            <a:t>income</a:t>
          </a:r>
          <a:r>
            <a:rPr lang="en-US" sz="1100" baseline="0">
              <a:solidFill>
                <a:schemeClr val="dk1"/>
              </a:solidFill>
              <a:effectLst/>
              <a:latin typeface="+mn-lt"/>
              <a:ea typeface="+mn-ea"/>
              <a:cs typeface="+mn-cs"/>
            </a:rPr>
            <a:t> or </a:t>
          </a:r>
          <a:r>
            <a:rPr lang="en-US" sz="1100" b="1" baseline="0">
              <a:solidFill>
                <a:schemeClr val="dk1"/>
              </a:solidFill>
              <a:effectLst/>
              <a:latin typeface="+mn-lt"/>
              <a:ea typeface="+mn-ea"/>
              <a:cs typeface="+mn-cs"/>
            </a:rPr>
            <a:t>expense</a:t>
          </a:r>
          <a:r>
            <a:rPr lang="en-US" sz="1100" baseline="0">
              <a:solidFill>
                <a:schemeClr val="dk1"/>
              </a:solidFill>
              <a:effectLst/>
              <a:latin typeface="+mn-lt"/>
              <a:ea typeface="+mn-ea"/>
              <a:cs typeface="+mn-cs"/>
            </a:rPr>
            <a:t> entry falls under.  Not only will it help you to quickly identify where monies are coming in from and where funds are being spent, it also enables the program to extract  the information from the Finance Ledger and automatically compile data into the Annual Summary report.  Here's how it works.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When making an entry, select the appropriate (expense or income) transaction type cell.  After clicking on that cell, a drop-down menu (grey box with down arrow) will appear to the right of that cell.  Clicking on the grey box will reveal the pick list of options that you can scroll through.  When you find the proper Transaction Type in the list, click on it.  That abbreviation should then appear in the Transaction Type column.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accidently pick the wrong item, select the cell  again, then click on the drop down menu to choose a new option.  If you want to remove a selection entirely, select the cell, then use the delete key to remove it.</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Important Points to Remember About This Feature</a:t>
          </a:r>
          <a:r>
            <a:rPr lang="en-US" sz="1100" b="1" i="1" baseline="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n-US"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Using the "Transaction Type" feature will minimize the amount of time it will take you in completing the Annual Summary report.  However, be sure you have done the following steps:</a:t>
          </a:r>
        </a:p>
        <a:p>
          <a:pPr marL="0" marR="0" indent="0" defTabSz="914400" eaLnBrk="1" fontAlgn="auto" latinLnBrk="0" hangingPunct="1">
            <a:lnSpc>
              <a:spcPct val="100000"/>
            </a:lnSpc>
            <a:spcBef>
              <a:spcPts val="0"/>
            </a:spcBef>
            <a:spcAft>
              <a:spcPts val="0"/>
            </a:spcAft>
            <a:buClrTx/>
            <a:buSzTx/>
            <a:buFontTx/>
            <a:buNone/>
            <a:tabLst/>
            <a:defRPr/>
          </a:pPr>
          <a:endParaRPr lang="en-US"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1.  Only one expense </a:t>
          </a:r>
          <a:r>
            <a:rPr lang="en-US" sz="1100" u="sng" baseline="0">
              <a:solidFill>
                <a:schemeClr val="dk1"/>
              </a:solidFill>
              <a:effectLst/>
              <a:latin typeface="+mn-lt"/>
              <a:ea typeface="+mn-ea"/>
              <a:cs typeface="+mn-cs"/>
            </a:rPr>
            <a:t>or</a:t>
          </a:r>
          <a:r>
            <a:rPr lang="en-US" sz="1100" baseline="0">
              <a:solidFill>
                <a:schemeClr val="dk1"/>
              </a:solidFill>
              <a:effectLst/>
              <a:latin typeface="+mn-lt"/>
              <a:ea typeface="+mn-ea"/>
              <a:cs typeface="+mn-cs"/>
            </a:rPr>
            <a:t> one income transaction has been recorded on each line.</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2.  You </a:t>
          </a:r>
          <a:r>
            <a:rPr lang="en-US" sz="1100" b="1" u="sng" baseline="0">
              <a:solidFill>
                <a:schemeClr val="dk1"/>
              </a:solidFill>
              <a:effectLst/>
              <a:latin typeface="+mn-lt"/>
              <a:ea typeface="+mn-ea"/>
              <a:cs typeface="+mn-cs"/>
            </a:rPr>
            <a:t>must</a:t>
          </a:r>
          <a:r>
            <a:rPr lang="en-US" sz="1100" baseline="0">
              <a:solidFill>
                <a:schemeClr val="dk1"/>
              </a:solidFill>
              <a:effectLst/>
              <a:latin typeface="+mn-lt"/>
              <a:ea typeface="+mn-ea"/>
              <a:cs typeface="+mn-cs"/>
            </a:rPr>
            <a:t> select a transaction type for each entry (line) for this  feature to work properly.</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3.  Use the  proper "Transaction Type" dropdown menu for expenses and income (for expenses</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choose the menu in the red column; for income, use the menu in the green column).</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400" b="1" u="sng">
              <a:solidFill>
                <a:schemeClr val="dk1"/>
              </a:solidFill>
              <a:effectLst/>
              <a:latin typeface="+mn-lt"/>
              <a:ea typeface="+mn-ea"/>
              <a:cs typeface="+mn-cs"/>
            </a:rPr>
            <a:t>Annual Summary</a:t>
          </a:r>
          <a:r>
            <a:rPr lang="en-US" sz="1400" b="1">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n-US" sz="8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Annual Summary tab along the bottom of the worksheet will take you to the form which all Idaho 4-H clubs and groups are required to submit to their local Extension office by November 1</a:t>
          </a:r>
          <a:r>
            <a:rPr lang="en-US" sz="1100" baseline="30000">
              <a:solidFill>
                <a:schemeClr val="dk1"/>
              </a:solidFill>
              <a:effectLst/>
              <a:latin typeface="+mn-lt"/>
              <a:ea typeface="+mn-ea"/>
              <a:cs typeface="+mn-cs"/>
            </a:rPr>
            <a:t>st </a:t>
          </a:r>
          <a:r>
            <a:rPr lang="en-US" sz="1100">
              <a:solidFill>
                <a:schemeClr val="dk1"/>
              </a:solidFill>
              <a:effectLst/>
              <a:latin typeface="+mn-lt"/>
              <a:ea typeface="+mn-ea"/>
              <a:cs typeface="+mn-cs"/>
            </a:rPr>
            <a:t>of each  year.  If you have used the  "Transaction</a:t>
          </a:r>
          <a:r>
            <a:rPr lang="en-US" sz="1100" baseline="0">
              <a:solidFill>
                <a:schemeClr val="dk1"/>
              </a:solidFill>
              <a:effectLst/>
              <a:latin typeface="+mn-lt"/>
              <a:ea typeface="+mn-ea"/>
              <a:cs typeface="+mn-cs"/>
            </a:rPr>
            <a:t> Type" feature  on the Finance Ledger, then  all you will need to do is complete the top section with club information, add  the totals for any outstanding checks and deposits that do not appeared on the bank statements (enter these on lines  25 &amp; 26 respectively).   </a:t>
          </a:r>
          <a:r>
            <a:rPr lang="en-US" sz="1100" i="1" baseline="0">
              <a:solidFill>
                <a:schemeClr val="dk1"/>
              </a:solidFill>
              <a:effectLst/>
              <a:latin typeface="+mn-lt"/>
              <a:ea typeface="+mn-ea"/>
              <a:cs typeface="+mn-cs"/>
            </a:rPr>
            <a:t>{</a:t>
          </a:r>
          <a:r>
            <a:rPr lang="en-US" sz="1100" i="1" u="sng" baseline="0">
              <a:solidFill>
                <a:schemeClr val="dk1"/>
              </a:solidFill>
              <a:effectLst/>
              <a:latin typeface="+mn-lt"/>
              <a:ea typeface="+mn-ea"/>
              <a:cs typeface="+mn-cs"/>
            </a:rPr>
            <a:t>Note</a:t>
          </a:r>
          <a:r>
            <a:rPr lang="en-US" sz="1100" i="1" baseline="0">
              <a:solidFill>
                <a:schemeClr val="dk1"/>
              </a:solidFill>
              <a:effectLst/>
              <a:latin typeface="+mn-lt"/>
              <a:ea typeface="+mn-ea"/>
              <a:cs typeface="+mn-cs"/>
            </a:rPr>
            <a:t>: if you have reconcilled your account monthly, you can quickly determine these amounts because you won't have anything marked in the  "check marked" column of the Finance Ledger}</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a:p>
          <a:r>
            <a:rPr lang="en-US" sz="1100"/>
            <a:t>After s</a:t>
          </a:r>
          <a:r>
            <a:rPr lang="en-US" sz="1100" baseline="0"/>
            <a:t>igning, ensure that your club/group has schedule some time in early October to completed the forms under the Club Financial Audit tab.  Once the audit is completed, make sure a copy of the </a:t>
          </a:r>
          <a:r>
            <a:rPr lang="en-US" sz="1100" b="1" baseline="0"/>
            <a:t>Annual Financial Summary, </a:t>
          </a:r>
          <a:r>
            <a:rPr lang="en-US" sz="1100" b="0" baseline="0"/>
            <a:t>the</a:t>
          </a:r>
          <a:r>
            <a:rPr lang="en-US" sz="1100" b="1" baseline="0"/>
            <a:t> Audit Committee Certification Form </a:t>
          </a:r>
          <a:r>
            <a:rPr lang="en-US" sz="1100" b="0" baseline="0"/>
            <a:t>and </a:t>
          </a:r>
          <a:r>
            <a:rPr lang="en-US" sz="1100" b="1" baseline="0"/>
            <a:t>bank statement through September 30</a:t>
          </a:r>
          <a:r>
            <a:rPr lang="en-US" sz="1100" b="1" baseline="30000"/>
            <a:t>th</a:t>
          </a:r>
          <a:r>
            <a:rPr lang="en-US" sz="1100" b="1" baseline="0"/>
            <a:t> </a:t>
          </a:r>
          <a:r>
            <a:rPr lang="en-US" sz="1100" baseline="0"/>
            <a:t>is given to your Organzational or group leader so they can submit these materials to the local Extension office by November 1.</a:t>
          </a:r>
        </a:p>
        <a:p>
          <a:endParaRPr lang="en-US" sz="1100" baseline="0"/>
        </a:p>
        <a:p>
          <a:r>
            <a:rPr lang="en-US" sz="1400" b="1" u="sng" baseline="0"/>
            <a:t>Club Financial Audit</a:t>
          </a:r>
          <a:r>
            <a:rPr lang="en-US" sz="1400" b="1" baseline="0"/>
            <a:t>:</a:t>
          </a:r>
        </a:p>
        <a:p>
          <a:endParaRPr lang="en-US" sz="800" baseline="0"/>
        </a:p>
        <a:p>
          <a:r>
            <a:rPr lang="en-US" sz="1100"/>
            <a:t>Following preparation of the Annual</a:t>
          </a:r>
          <a:r>
            <a:rPr lang="en-US" sz="1100" baseline="0"/>
            <a:t> Financial Summary, as treasurer, you need to work with your club/organization president to ensure they appoint an audit committee .  The committee should consist of 3-5 individuals, none of whom should be  the treasurer or a member of their immediate family.  This group should meet in early October to complete the forms found under the Club Financial Audit tab and return a copy of those forms to the Organizational or group leader and a copy to the treasurer.</a:t>
          </a:r>
        </a:p>
        <a:p>
          <a:endParaRPr lang="en-US" sz="1100" baseline="0"/>
        </a:p>
        <a:p>
          <a:r>
            <a:rPr lang="en-US" sz="1100" b="1" i="1" u="sng" baseline="0"/>
            <a:t>Important note: </a:t>
          </a:r>
          <a:r>
            <a:rPr lang="en-US" sz="1100" baseline="0"/>
            <a:t>the audit process is not designed to indicate that any inappropriate actions were taken by the treasurer, but instead to reaffirm that the records are accurate and identify other ways to further improve on the club/group financial management practices.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197827</xdr:colOff>
      <xdr:row>46</xdr:row>
      <xdr:rowOff>0</xdr:rowOff>
    </xdr:from>
    <xdr:to>
      <xdr:col>9</xdr:col>
      <xdr:colOff>747346</xdr:colOff>
      <xdr:row>76</xdr:row>
      <xdr:rowOff>0</xdr:rowOff>
    </xdr:to>
    <xdr:sp macro="" textlink="">
      <xdr:nvSpPr>
        <xdr:cNvPr id="2" name="TextBox 1">
          <a:extLst>
            <a:ext uri="{FF2B5EF4-FFF2-40B4-BE49-F238E27FC236}">
              <a16:creationId xmlns:a16="http://schemas.microsoft.com/office/drawing/2014/main" id="{A1B46AC4-46EA-4702-BD13-361F706FC9D5}"/>
            </a:ext>
          </a:extLst>
        </xdr:cNvPr>
        <xdr:cNvSpPr txBox="1"/>
      </xdr:nvSpPr>
      <xdr:spPr>
        <a:xfrm>
          <a:off x="197827" y="9165981"/>
          <a:ext cx="5707673" cy="6455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000"/>
            <a:t>For those not opting to take advantage</a:t>
          </a:r>
          <a:r>
            <a:rPr lang="en-US" sz="1000" baseline="0"/>
            <a:t> of the additional features found within the </a:t>
          </a:r>
          <a:r>
            <a:rPr lang="en-US" sz="1000" b="1" i="1" baseline="0"/>
            <a:t>Idaho 4-H Electronic Treasurer's Record</a:t>
          </a:r>
          <a:r>
            <a:rPr lang="en-US" sz="1000" baseline="0"/>
            <a:t>, the manual version of the Annual Financial Summary found on the next page provides the guidance needed to complete and submitted the required information.  It is essential that each club or affiliate submit their annual financial information utilizing the designated categories, as these details from each of nearly 1,000 different groups across Idaho has to be summarized into one statewide report. </a:t>
          </a:r>
        </a:p>
        <a:p>
          <a:endParaRPr lang="en-US" sz="1000" baseline="0"/>
        </a:p>
        <a:p>
          <a:r>
            <a:rPr lang="en-US" sz="1000">
              <a:solidFill>
                <a:schemeClr val="dk1"/>
              </a:solidFill>
              <a:effectLst/>
              <a:latin typeface="+mn-lt"/>
              <a:ea typeface="+mn-ea"/>
              <a:cs typeface="+mn-cs"/>
            </a:rPr>
            <a:t>The following provides a list of the various categories available and examples of the different types of  items which might fit within that category:</a:t>
          </a:r>
        </a:p>
        <a:p>
          <a:endParaRPr lang="en-US" sz="1000">
            <a:effectLst/>
          </a:endParaRPr>
        </a:p>
        <a:p>
          <a:r>
            <a:rPr lang="en-US" sz="1000" b="1" u="sng">
              <a:solidFill>
                <a:schemeClr val="dk1"/>
              </a:solidFill>
              <a:effectLst/>
              <a:latin typeface="+mn-lt"/>
              <a:ea typeface="+mn-ea"/>
              <a:cs typeface="+mn-cs"/>
            </a:rPr>
            <a:t>INCOME</a:t>
          </a:r>
          <a:r>
            <a:rPr lang="en-US" sz="1000" b="1">
              <a:solidFill>
                <a:schemeClr val="dk1"/>
              </a:solidFill>
              <a:effectLst/>
              <a:latin typeface="+mn-lt"/>
              <a:ea typeface="+mn-ea"/>
              <a:cs typeface="+mn-cs"/>
            </a:rPr>
            <a:t>:</a:t>
          </a:r>
          <a:endParaRPr lang="en-US" sz="1000">
            <a:effectLst/>
          </a:endParaRPr>
        </a:p>
        <a:p>
          <a:r>
            <a:rPr lang="en-US" sz="1000">
              <a:solidFill>
                <a:schemeClr val="dk1"/>
              </a:solidFill>
              <a:effectLst/>
              <a:latin typeface="+mn-lt"/>
              <a:ea typeface="+mn-ea"/>
              <a:cs typeface="+mn-cs"/>
            </a:rPr>
            <a:t>     </a:t>
          </a:r>
          <a:r>
            <a:rPr lang="en-US" sz="1000" b="1" i="0" u="sng">
              <a:solidFill>
                <a:schemeClr val="dk1"/>
              </a:solidFill>
              <a:effectLst/>
              <a:latin typeface="+mn-lt"/>
              <a:ea typeface="+mn-ea"/>
              <a:cs typeface="+mn-cs"/>
            </a:rPr>
            <a:t>Awards</a:t>
          </a:r>
          <a:r>
            <a:rPr lang="en-US" sz="1000" b="0" i="0">
              <a:solidFill>
                <a:schemeClr val="dk1"/>
              </a:solidFill>
              <a:effectLst/>
              <a:latin typeface="+mn-lt"/>
              <a:ea typeface="+mn-ea"/>
              <a:cs typeface="+mn-cs"/>
            </a:rPr>
            <a:t>  (group prizes from fairs, parades, expositions, etc.)</a:t>
          </a:r>
          <a:endParaRPr lang="en-US" sz="1000">
            <a:effectLst/>
          </a:endParaRPr>
        </a:p>
        <a:p>
          <a:r>
            <a:rPr lang="en-US" sz="1000" b="0" i="0" baseline="0">
              <a:solidFill>
                <a:schemeClr val="dk1"/>
              </a:solidFill>
              <a:effectLst/>
              <a:latin typeface="+mn-lt"/>
              <a:ea typeface="+mn-ea"/>
              <a:cs typeface="+mn-cs"/>
            </a:rPr>
            <a:t>     </a:t>
          </a:r>
          <a:r>
            <a:rPr lang="en-US" sz="1000" b="1" u="sng">
              <a:solidFill>
                <a:schemeClr val="dk1"/>
              </a:solidFill>
              <a:effectLst/>
              <a:latin typeface="+mn-lt"/>
              <a:ea typeface="+mn-ea"/>
              <a:cs typeface="+mn-cs"/>
            </a:rPr>
            <a:t>Donations / Sponsors </a:t>
          </a:r>
          <a:r>
            <a:rPr lang="en-US" sz="1000">
              <a:solidFill>
                <a:schemeClr val="dk1"/>
              </a:solidFill>
              <a:effectLst/>
              <a:latin typeface="+mn-lt"/>
              <a:ea typeface="+mn-ea"/>
              <a:cs typeface="+mn-cs"/>
            </a:rPr>
            <a:t>(contributions not linked to a fundraising event)</a:t>
          </a:r>
          <a:endParaRPr lang="en-US" sz="1000">
            <a:effectLst/>
          </a:endParaRPr>
        </a:p>
        <a:p>
          <a:r>
            <a:rPr lang="en-US" sz="1000" b="1" i="0" u="none"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Dues / Enrollment Fees </a:t>
          </a:r>
          <a:r>
            <a:rPr lang="en-US" sz="1000" b="0" i="0" baseline="0">
              <a:solidFill>
                <a:schemeClr val="dk1"/>
              </a:solidFill>
              <a:effectLst/>
              <a:latin typeface="+mn-lt"/>
              <a:ea typeface="+mn-ea"/>
              <a:cs typeface="+mn-cs"/>
            </a:rPr>
            <a:t>(club dues, county/state enrollment fees,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(spaghetti feed, candle sales, club t-shirts,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Interest</a:t>
          </a:r>
          <a:r>
            <a:rPr lang="en-US" sz="1000" b="0" i="0" baseline="0">
              <a:solidFill>
                <a:schemeClr val="dk1"/>
              </a:solidFill>
              <a:effectLst/>
              <a:latin typeface="+mn-lt"/>
              <a:ea typeface="+mn-ea"/>
              <a:cs typeface="+mn-cs"/>
            </a:rPr>
            <a:t> (bank interest earned)</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Income </a:t>
          </a:r>
          <a:r>
            <a:rPr lang="en-US" sz="1000" b="0" i="0" baseline="0">
              <a:solidFill>
                <a:schemeClr val="dk1"/>
              </a:solidFill>
              <a:effectLst/>
              <a:latin typeface="+mn-lt"/>
              <a:ea typeface="+mn-ea"/>
              <a:cs typeface="+mn-cs"/>
            </a:rPr>
            <a:t>(any source not covered above)</a:t>
          </a:r>
        </a:p>
        <a:p>
          <a:endParaRPr lang="en-US" sz="1000">
            <a:effectLst/>
          </a:endParaRPr>
        </a:p>
        <a:p>
          <a:r>
            <a:rPr lang="en-US" sz="1000" b="1" i="0" u="sng" baseline="0">
              <a:solidFill>
                <a:schemeClr val="dk1"/>
              </a:solidFill>
              <a:effectLst/>
              <a:latin typeface="+mn-lt"/>
              <a:ea typeface="+mn-ea"/>
              <a:cs typeface="+mn-cs"/>
            </a:rPr>
            <a:t>EXPENSES</a:t>
          </a:r>
          <a:r>
            <a:rPr lang="en-US" sz="1000" b="1" i="0" baseline="0">
              <a:solidFill>
                <a:schemeClr val="dk1"/>
              </a:solidFill>
              <a:effectLst/>
              <a:latin typeface="+mn-lt"/>
              <a:ea typeface="+mn-ea"/>
              <a:cs typeface="+mn-cs"/>
            </a:rPr>
            <a: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Awards /Scholarships </a:t>
          </a:r>
          <a:r>
            <a:rPr lang="en-US" sz="1000" b="0" i="0" baseline="0">
              <a:solidFill>
                <a:schemeClr val="dk1"/>
              </a:solidFill>
              <a:effectLst/>
              <a:latin typeface="+mn-lt"/>
              <a:ea typeface="+mn-ea"/>
              <a:cs typeface="+mn-cs"/>
            </a:rPr>
            <a:t>(awards, cards, gifts, club scholarships: KYG, Teen Conf,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Bank Fees </a:t>
          </a:r>
          <a:r>
            <a:rPr lang="en-US" sz="1000" b="0" i="0" baseline="0">
              <a:solidFill>
                <a:schemeClr val="dk1"/>
              </a:solidFill>
              <a:effectLst/>
              <a:latin typeface="+mn-lt"/>
              <a:ea typeface="+mn-ea"/>
              <a:cs typeface="+mn-cs"/>
            </a:rPr>
            <a:t>(check charges, late fees,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Activities </a:t>
          </a:r>
          <a:r>
            <a:rPr lang="en-US" sz="1000" b="0" i="0" baseline="0">
              <a:solidFill>
                <a:schemeClr val="dk1"/>
              </a:solidFill>
              <a:effectLst/>
              <a:latin typeface="+mn-lt"/>
              <a:ea typeface="+mn-ea"/>
              <a:cs typeface="+mn-cs"/>
            </a:rPr>
            <a:t>(summer picnic, community pride, club food/refreshments,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Supplies </a:t>
          </a:r>
          <a:r>
            <a:rPr lang="en-US" sz="1000" b="0" i="0" baseline="0">
              <a:solidFill>
                <a:schemeClr val="dk1"/>
              </a:solidFill>
              <a:effectLst/>
              <a:latin typeface="+mn-lt"/>
              <a:ea typeface="+mn-ea"/>
              <a:cs typeface="+mn-cs"/>
            </a:rPr>
            <a:t>(office supplies, postage, club scrapbook,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Donation / Contribution </a:t>
          </a:r>
          <a:r>
            <a:rPr lang="en-US" sz="1000" b="0" i="0" baseline="0">
              <a:solidFill>
                <a:schemeClr val="dk1"/>
              </a:solidFill>
              <a:effectLst/>
              <a:latin typeface="+mn-lt"/>
              <a:ea typeface="+mn-ea"/>
              <a:cs typeface="+mn-cs"/>
            </a:rPr>
            <a:t>(funds given -- St. Jude, Cancer Society,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Enrollment / Insurance </a:t>
          </a:r>
          <a:r>
            <a:rPr lang="en-US" sz="1000" b="0" i="0" baseline="0">
              <a:solidFill>
                <a:schemeClr val="dk1"/>
              </a:solidFill>
              <a:effectLst/>
              <a:latin typeface="+mn-lt"/>
              <a:ea typeface="+mn-ea"/>
              <a:cs typeface="+mn-cs"/>
            </a:rPr>
            <a:t>(county/state enrollment payments, leader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Equipment</a:t>
          </a:r>
          <a:r>
            <a:rPr lang="en-US" sz="1000" b="0" i="0" baseline="0">
              <a:solidFill>
                <a:schemeClr val="dk1"/>
              </a:solidFill>
              <a:effectLst/>
              <a:latin typeface="+mn-lt"/>
              <a:ea typeface="+mn-ea"/>
              <a:cs typeface="+mn-cs"/>
            </a:rPr>
            <a:t> (purchase or repair of club-owned equipment)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Fair &amp; Project Supplies </a:t>
          </a:r>
          <a:r>
            <a:rPr lang="en-US" sz="1000" b="0" i="0" baseline="0">
              <a:solidFill>
                <a:schemeClr val="dk1"/>
              </a:solidFill>
              <a:effectLst/>
              <a:latin typeface="+mn-lt"/>
              <a:ea typeface="+mn-ea"/>
              <a:cs typeface="+mn-cs"/>
            </a:rPr>
            <a:t>(fair decorations, bow strings, scrapbook supplies,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(all related expenses, inc: advertising, judges,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Rental</a:t>
          </a:r>
          <a:r>
            <a:rPr lang="en-US" sz="1000" b="0" i="0" baseline="0">
              <a:solidFill>
                <a:schemeClr val="dk1"/>
              </a:solidFill>
              <a:effectLst/>
              <a:latin typeface="+mn-lt"/>
              <a:ea typeface="+mn-ea"/>
              <a:cs typeface="+mn-cs"/>
            </a:rPr>
            <a:t> (fees for meeting space, rental of project-related equipment,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Expenses </a:t>
          </a:r>
          <a:r>
            <a:rPr lang="en-US" sz="1000" b="0" i="0" baseline="0">
              <a:solidFill>
                <a:schemeClr val="dk1"/>
              </a:solidFill>
              <a:effectLst/>
              <a:latin typeface="+mn-lt"/>
              <a:ea typeface="+mn-ea"/>
              <a:cs typeface="+mn-cs"/>
            </a:rPr>
            <a:t>(any expenses not covered above)</a:t>
          </a:r>
          <a:endParaRPr lang="en-US" sz="1000">
            <a:effectLst/>
          </a:endParaRPr>
        </a:p>
        <a:p>
          <a:endParaRPr lang="en-US" sz="1000"/>
        </a:p>
        <a:p>
          <a:r>
            <a:rPr lang="en-US" sz="1000"/>
            <a:t>Please be certain to fill in</a:t>
          </a:r>
          <a:r>
            <a:rPr lang="en-US" sz="1000" baseline="0"/>
            <a:t> </a:t>
          </a:r>
          <a:r>
            <a:rPr lang="en-US" sz="1000" u="sng" baseline="0"/>
            <a:t>all</a:t>
          </a:r>
          <a:r>
            <a:rPr lang="en-US" sz="1000" baseline="0"/>
            <a:t> the requested information; enter a zero "0" in any box, if not applicable.  After </a:t>
          </a:r>
          <a:r>
            <a:rPr lang="en-US" sz="1000" baseline="0">
              <a:solidFill>
                <a:schemeClr val="dk1"/>
              </a:solidFill>
              <a:effectLst/>
              <a:latin typeface="+mn-lt"/>
              <a:ea typeface="+mn-ea"/>
              <a:cs typeface="+mn-cs"/>
            </a:rPr>
            <a:t>finishing, ensure that your club/group has scheduled time in early October to completed the Annual Club Financial Audit .  Once the audit is completed, make sure a copy of the </a:t>
          </a:r>
          <a:r>
            <a:rPr lang="en-US" sz="1000" b="1" baseline="0">
              <a:solidFill>
                <a:schemeClr val="dk1"/>
              </a:solidFill>
              <a:effectLst/>
              <a:latin typeface="+mn-lt"/>
              <a:ea typeface="+mn-ea"/>
              <a:cs typeface="+mn-cs"/>
            </a:rPr>
            <a:t>Annual Financial Summary </a:t>
          </a:r>
          <a:r>
            <a:rPr lang="en-US" sz="1000" baseline="0">
              <a:solidFill>
                <a:schemeClr val="dk1"/>
              </a:solidFill>
              <a:effectLst/>
              <a:latin typeface="+mn-lt"/>
              <a:ea typeface="+mn-ea"/>
              <a:cs typeface="+mn-cs"/>
            </a:rPr>
            <a:t>and  </a:t>
          </a:r>
          <a:r>
            <a:rPr lang="en-US" sz="1000" b="1" baseline="0">
              <a:solidFill>
                <a:schemeClr val="dk1"/>
              </a:solidFill>
              <a:effectLst/>
              <a:latin typeface="+mn-lt"/>
              <a:ea typeface="+mn-ea"/>
              <a:cs typeface="+mn-cs"/>
            </a:rPr>
            <a:t>Audit Committee Certification Form </a:t>
          </a:r>
          <a:r>
            <a:rPr lang="en-US" sz="1000" baseline="0">
              <a:solidFill>
                <a:schemeClr val="dk1"/>
              </a:solidFill>
              <a:effectLst/>
              <a:latin typeface="+mn-lt"/>
              <a:ea typeface="+mn-ea"/>
              <a:cs typeface="+mn-cs"/>
            </a:rPr>
            <a:t>is given to your Organzational or group leader so they can submit these materials to the local Extension office by November 1.</a:t>
          </a:r>
          <a:endParaRPr lang="en-US" sz="1000">
            <a:effectLst/>
          </a:endParaRPr>
        </a:p>
        <a:p>
          <a:endParaRPr lang="en-US" sz="1000"/>
        </a:p>
        <a:p>
          <a:r>
            <a:rPr lang="en-US" sz="1000"/>
            <a:t>In addition to providing an accurate accounting for all 4-H finances</a:t>
          </a:r>
          <a:r>
            <a:rPr lang="en-US" sz="1000" baseline="0"/>
            <a:t> (which are ultimately public funds), details from the Annual Financial Summary can provide valuable information as the club/group prepares their budget for the following year.  As treasurer, you perform a vitally important role. </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27</xdr:row>
      <xdr:rowOff>119063</xdr:rowOff>
    </xdr:from>
    <xdr:to>
      <xdr:col>10</xdr:col>
      <xdr:colOff>202407</xdr:colOff>
      <xdr:row>50</xdr:row>
      <xdr:rowOff>11906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71475" y="21359813"/>
          <a:ext cx="5622132" cy="3617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K92"/>
  <sheetViews>
    <sheetView showGridLines="0" zoomScale="150" zoomScaleNormal="150" workbookViewId="0">
      <selection activeCell="I27" sqref="I27"/>
    </sheetView>
  </sheetViews>
  <sheetFormatPr defaultRowHeight="12.75" x14ac:dyDescent="0.2"/>
  <cols>
    <col min="1" max="1" width="5.5703125" customWidth="1"/>
    <col min="2" max="2" width="3.7109375" customWidth="1"/>
    <col min="3" max="3" width="12" customWidth="1"/>
    <col min="4" max="4" width="7.42578125" customWidth="1"/>
    <col min="5" max="5" width="6.140625" customWidth="1"/>
    <col min="6" max="6" width="4" customWidth="1"/>
    <col min="7" max="7" width="12.7109375" customWidth="1"/>
    <col min="8" max="8" width="9.85546875" customWidth="1"/>
    <col min="9" max="10" width="12.7109375" customWidth="1"/>
    <col min="11" max="11" width="8.140625" customWidth="1"/>
    <col min="12" max="12" width="9.140625" customWidth="1"/>
    <col min="13" max="13" width="7.42578125" customWidth="1"/>
    <col min="14" max="14" width="9.28515625" customWidth="1"/>
    <col min="15" max="15" width="9.140625" customWidth="1"/>
    <col min="16" max="16" width="9.28515625" customWidth="1"/>
    <col min="17" max="18" width="9.140625" customWidth="1"/>
    <col min="19" max="19" width="9.5703125" customWidth="1"/>
    <col min="20" max="20" width="8.42578125" customWidth="1"/>
    <col min="21" max="21" width="6.7109375" customWidth="1"/>
    <col min="22" max="22" width="8.42578125" customWidth="1"/>
  </cols>
  <sheetData>
    <row r="4" spans="1:11" ht="15" x14ac:dyDescent="0.2">
      <c r="A4" s="130" t="s">
        <v>160</v>
      </c>
      <c r="B4" s="129"/>
      <c r="C4" s="129"/>
      <c r="D4" s="129"/>
      <c r="E4" s="129"/>
      <c r="F4" s="17"/>
      <c r="G4" s="17"/>
      <c r="H4" s="17"/>
      <c r="I4" s="17"/>
      <c r="J4" s="17"/>
      <c r="K4" s="17"/>
    </row>
    <row r="5" spans="1:11" x14ac:dyDescent="0.2">
      <c r="A5" s="17"/>
      <c r="B5" s="17"/>
      <c r="C5" s="17"/>
      <c r="D5" s="17"/>
      <c r="E5" s="17"/>
      <c r="F5" s="17"/>
      <c r="G5" s="17"/>
      <c r="H5" s="17"/>
      <c r="I5" s="47"/>
      <c r="J5" s="47"/>
      <c r="K5" s="17"/>
    </row>
    <row r="6" spans="1:11" ht="13.5" thickBot="1" x14ac:dyDescent="0.25">
      <c r="A6" s="41"/>
      <c r="B6" s="41"/>
      <c r="C6" s="41"/>
      <c r="D6" s="41"/>
      <c r="E6" s="41"/>
      <c r="F6" s="41"/>
      <c r="G6" s="41"/>
      <c r="H6" s="41"/>
      <c r="I6" s="41"/>
      <c r="J6" s="41"/>
      <c r="K6" s="41"/>
    </row>
    <row r="7" spans="1:11" ht="13.5" thickTop="1" x14ac:dyDescent="0.2">
      <c r="A7" s="60"/>
      <c r="B7" s="60"/>
      <c r="C7" s="60"/>
      <c r="D7" s="60"/>
      <c r="E7" s="60"/>
      <c r="F7" s="60"/>
      <c r="G7" s="60"/>
      <c r="H7" s="60"/>
      <c r="I7" s="60"/>
      <c r="J7" s="60"/>
      <c r="K7" s="131"/>
    </row>
    <row r="8" spans="1:11" x14ac:dyDescent="0.2">
      <c r="A8" s="61"/>
      <c r="B8" s="61"/>
      <c r="C8" s="61"/>
      <c r="D8" s="61"/>
      <c r="E8" s="61"/>
      <c r="F8" s="61"/>
      <c r="G8" s="61"/>
      <c r="H8" s="61"/>
      <c r="I8" s="61"/>
      <c r="J8" s="61"/>
      <c r="K8" s="18"/>
    </row>
    <row r="9" spans="1:11" x14ac:dyDescent="0.2">
      <c r="A9" s="61"/>
      <c r="B9" s="61"/>
      <c r="C9" s="61"/>
      <c r="D9" s="61"/>
      <c r="E9" s="61"/>
      <c r="F9" s="61"/>
      <c r="G9" s="61"/>
      <c r="H9" s="61"/>
      <c r="I9" s="61"/>
      <c r="J9" s="61"/>
      <c r="K9" s="18"/>
    </row>
    <row r="10" spans="1:11" x14ac:dyDescent="0.2">
      <c r="A10" s="61"/>
      <c r="B10" s="61"/>
      <c r="C10" s="61"/>
      <c r="D10" s="61"/>
      <c r="E10" s="61"/>
      <c r="F10" s="61"/>
      <c r="G10" s="61"/>
      <c r="H10" s="61"/>
      <c r="I10" s="61"/>
      <c r="J10" s="61"/>
      <c r="K10" s="18"/>
    </row>
    <row r="11" spans="1:11" x14ac:dyDescent="0.2">
      <c r="A11" s="61"/>
      <c r="B11" s="61"/>
      <c r="C11" s="61"/>
      <c r="D11" s="61"/>
      <c r="E11" s="61"/>
      <c r="F11" s="61"/>
      <c r="G11" s="61"/>
      <c r="H11" s="61"/>
      <c r="I11" s="61"/>
      <c r="J11" s="61"/>
      <c r="K11" s="18"/>
    </row>
    <row r="12" spans="1:11" x14ac:dyDescent="0.2">
      <c r="A12" s="61"/>
      <c r="B12" s="61"/>
      <c r="C12" s="61"/>
      <c r="D12" s="61"/>
      <c r="E12" s="61"/>
      <c r="F12" s="61"/>
      <c r="G12" s="61"/>
      <c r="H12" s="61"/>
      <c r="I12" s="61"/>
      <c r="J12" s="61"/>
      <c r="K12" s="18"/>
    </row>
    <row r="13" spans="1:11" x14ac:dyDescent="0.2">
      <c r="A13" s="61"/>
      <c r="B13" s="61"/>
      <c r="C13" s="61"/>
      <c r="D13" s="61"/>
      <c r="E13" s="61"/>
      <c r="F13" s="61"/>
      <c r="G13" s="61"/>
      <c r="H13" s="61"/>
      <c r="I13" s="61"/>
      <c r="J13" s="61"/>
      <c r="K13" s="18"/>
    </row>
    <row r="14" spans="1:11" x14ac:dyDescent="0.2">
      <c r="A14" s="61"/>
      <c r="B14" s="61"/>
      <c r="C14" s="61"/>
      <c r="D14" s="61"/>
      <c r="E14" s="61"/>
      <c r="F14" s="61"/>
      <c r="G14" s="61"/>
      <c r="H14" s="61"/>
      <c r="I14" s="61"/>
      <c r="J14" s="61"/>
      <c r="K14" s="18"/>
    </row>
    <row r="15" spans="1:11" x14ac:dyDescent="0.2">
      <c r="A15" s="61"/>
      <c r="B15" s="61"/>
      <c r="C15" s="61"/>
      <c r="D15" s="61"/>
      <c r="E15" s="61"/>
      <c r="F15" s="61"/>
      <c r="G15" s="18"/>
      <c r="H15" s="18"/>
      <c r="I15" s="18"/>
      <c r="J15" s="18"/>
      <c r="K15" s="18"/>
    </row>
    <row r="16" spans="1:11" ht="30" x14ac:dyDescent="0.4">
      <c r="A16" s="61"/>
      <c r="B16" s="61"/>
      <c r="C16" s="61"/>
      <c r="D16" s="61"/>
      <c r="E16" s="61"/>
      <c r="F16" s="61"/>
      <c r="G16" s="18"/>
      <c r="H16" s="18"/>
      <c r="I16" s="132" t="s">
        <v>143</v>
      </c>
      <c r="J16" s="18"/>
      <c r="K16" s="18"/>
    </row>
    <row r="17" spans="1:11" x14ac:dyDescent="0.2">
      <c r="A17" s="61"/>
      <c r="B17" s="61"/>
      <c r="C17" s="61"/>
      <c r="D17" s="61"/>
      <c r="E17" s="61"/>
      <c r="F17" s="61"/>
      <c r="G17" s="18"/>
      <c r="H17" s="18"/>
      <c r="I17" s="18"/>
      <c r="J17" s="18"/>
      <c r="K17" s="18"/>
    </row>
    <row r="18" spans="1:11" ht="30" x14ac:dyDescent="0.4">
      <c r="A18" s="61"/>
      <c r="B18" s="61"/>
      <c r="C18" s="61"/>
      <c r="D18" s="61"/>
      <c r="E18" s="61"/>
      <c r="F18" s="61"/>
      <c r="G18" s="18"/>
      <c r="H18" s="18"/>
      <c r="I18" s="132" t="s">
        <v>0</v>
      </c>
      <c r="J18" s="18"/>
      <c r="K18" s="18"/>
    </row>
    <row r="19" spans="1:11" x14ac:dyDescent="0.2">
      <c r="A19" s="61"/>
      <c r="B19" s="61"/>
      <c r="C19" s="61"/>
      <c r="D19" s="61"/>
      <c r="E19" s="61"/>
      <c r="F19" s="61"/>
      <c r="G19" s="18"/>
      <c r="H19" s="18"/>
      <c r="I19" s="18"/>
      <c r="J19" s="18"/>
      <c r="K19" s="18"/>
    </row>
    <row r="20" spans="1:11" ht="30" x14ac:dyDescent="0.4">
      <c r="A20" s="61"/>
      <c r="B20" s="61"/>
      <c r="C20" s="61"/>
      <c r="D20" s="61"/>
      <c r="E20" s="61"/>
      <c r="F20" s="61"/>
      <c r="G20" s="18"/>
      <c r="H20" s="18"/>
      <c r="I20" s="132" t="s">
        <v>1</v>
      </c>
      <c r="J20" s="18"/>
      <c r="K20" s="18"/>
    </row>
    <row r="21" spans="1:11" x14ac:dyDescent="0.2">
      <c r="A21" s="61"/>
      <c r="B21" s="61"/>
      <c r="C21" s="61"/>
      <c r="D21" s="61"/>
      <c r="E21" s="61"/>
      <c r="F21" s="61"/>
      <c r="G21" s="18"/>
      <c r="H21" s="18"/>
      <c r="I21" s="18"/>
      <c r="J21" s="18"/>
      <c r="K21" s="18"/>
    </row>
    <row r="22" spans="1:11" ht="30" x14ac:dyDescent="0.4">
      <c r="A22" s="61"/>
      <c r="B22" s="61"/>
      <c r="C22" s="61"/>
      <c r="D22" s="61"/>
      <c r="E22" s="61"/>
      <c r="F22" s="61"/>
      <c r="G22" s="18"/>
      <c r="H22" s="18"/>
      <c r="I22" s="132" t="s">
        <v>136</v>
      </c>
      <c r="J22" s="18"/>
      <c r="K22" s="18"/>
    </row>
    <row r="23" spans="1:11" x14ac:dyDescent="0.2">
      <c r="A23" s="61"/>
      <c r="B23" s="61"/>
      <c r="C23" s="61"/>
      <c r="D23" s="61"/>
      <c r="E23" s="61"/>
      <c r="F23" s="61"/>
      <c r="G23" s="17"/>
      <c r="H23" s="17"/>
      <c r="I23" s="17"/>
      <c r="J23" s="17"/>
      <c r="K23" s="17"/>
    </row>
    <row r="24" spans="1:11" ht="20.25" x14ac:dyDescent="0.3">
      <c r="A24" s="61"/>
      <c r="B24" s="61"/>
      <c r="C24" s="61"/>
      <c r="D24" s="61"/>
      <c r="E24" s="61"/>
      <c r="F24" s="61"/>
      <c r="G24" s="17"/>
      <c r="H24" s="17"/>
      <c r="I24" s="128" t="s">
        <v>141</v>
      </c>
      <c r="J24" s="17"/>
      <c r="K24" s="17"/>
    </row>
    <row r="25" spans="1:11" x14ac:dyDescent="0.2">
      <c r="A25" s="61"/>
      <c r="B25" s="61"/>
      <c r="C25" s="61"/>
      <c r="D25" s="61"/>
      <c r="E25" s="61"/>
      <c r="F25" s="61"/>
      <c r="G25" s="17"/>
      <c r="H25" s="17"/>
      <c r="I25" s="17"/>
      <c r="J25" s="17"/>
      <c r="K25" s="17"/>
    </row>
    <row r="26" spans="1:11" x14ac:dyDescent="0.2">
      <c r="A26" s="61"/>
      <c r="B26" s="61"/>
      <c r="C26" s="61"/>
      <c r="D26" s="61"/>
      <c r="E26" s="61"/>
      <c r="F26" s="61"/>
      <c r="G26" s="17"/>
      <c r="H26" s="17"/>
      <c r="I26" s="17"/>
      <c r="J26" s="17"/>
      <c r="K26" s="17"/>
    </row>
    <row r="27" spans="1:11" ht="18" x14ac:dyDescent="0.25">
      <c r="A27" s="61"/>
      <c r="B27" s="61"/>
      <c r="C27" s="61"/>
      <c r="D27" s="61"/>
      <c r="E27" s="61"/>
      <c r="F27" s="61"/>
      <c r="G27" s="46" t="s">
        <v>142</v>
      </c>
      <c r="H27" s="17"/>
      <c r="I27" s="63"/>
      <c r="J27" s="18"/>
      <c r="K27" s="17"/>
    </row>
    <row r="28" spans="1:11" x14ac:dyDescent="0.2">
      <c r="A28" s="61"/>
      <c r="B28" s="61"/>
      <c r="C28" s="61"/>
      <c r="D28" s="61"/>
      <c r="E28" s="61"/>
      <c r="F28" s="61"/>
      <c r="G28" s="17"/>
      <c r="H28" s="17"/>
      <c r="I28" s="17"/>
      <c r="J28" s="17"/>
      <c r="K28" s="17"/>
    </row>
    <row r="29" spans="1:11" x14ac:dyDescent="0.2">
      <c r="A29" s="61"/>
      <c r="B29" s="61"/>
      <c r="C29" s="61"/>
      <c r="D29" s="61"/>
      <c r="E29" s="61"/>
      <c r="F29" s="61"/>
      <c r="G29" s="17"/>
      <c r="H29" s="17"/>
      <c r="I29" s="17"/>
      <c r="J29" s="17"/>
      <c r="K29" s="17"/>
    </row>
    <row r="30" spans="1:11" ht="20.25" x14ac:dyDescent="0.3">
      <c r="A30" s="17"/>
      <c r="B30" s="44" t="s">
        <v>5</v>
      </c>
      <c r="C30" s="17"/>
      <c r="D30" s="17"/>
      <c r="E30" s="17"/>
      <c r="F30" s="17"/>
      <c r="G30" s="17"/>
      <c r="H30" s="17"/>
      <c r="I30" s="17"/>
      <c r="J30" s="17"/>
      <c r="K30" s="17"/>
    </row>
    <row r="31" spans="1:11" x14ac:dyDescent="0.2">
      <c r="A31" s="17"/>
      <c r="B31" s="17"/>
      <c r="C31" s="17"/>
      <c r="D31" s="17"/>
      <c r="E31" s="17"/>
      <c r="F31" s="17"/>
      <c r="G31" s="17"/>
      <c r="H31" s="17"/>
      <c r="I31" s="17"/>
      <c r="J31" s="17"/>
      <c r="K31" s="17"/>
    </row>
    <row r="32" spans="1:11" ht="18" x14ac:dyDescent="0.25">
      <c r="A32" s="17"/>
      <c r="B32" s="45" t="s">
        <v>3</v>
      </c>
      <c r="C32" s="17"/>
      <c r="D32" s="64"/>
      <c r="E32" s="64"/>
      <c r="F32" s="64"/>
      <c r="G32" s="64"/>
      <c r="H32" s="64"/>
      <c r="I32" s="64"/>
      <c r="J32" s="64"/>
      <c r="K32" s="17"/>
    </row>
    <row r="33" spans="1:11" ht="12.75" customHeight="1" x14ac:dyDescent="0.2">
      <c r="A33" s="17"/>
      <c r="B33" s="17"/>
      <c r="C33" s="17"/>
      <c r="D33" s="17"/>
      <c r="E33" s="17"/>
      <c r="F33" s="17"/>
      <c r="G33" s="17"/>
      <c r="H33" s="17"/>
      <c r="I33" s="17"/>
      <c r="J33" s="17"/>
      <c r="K33" s="17"/>
    </row>
    <row r="34" spans="1:11" ht="18" x14ac:dyDescent="0.25">
      <c r="A34" s="17"/>
      <c r="B34" s="45" t="s">
        <v>4</v>
      </c>
      <c r="C34" s="17"/>
      <c r="D34" s="17"/>
      <c r="E34" s="64"/>
      <c r="F34" s="64"/>
      <c r="G34" s="64"/>
      <c r="H34" s="64"/>
      <c r="I34" s="64"/>
      <c r="J34" s="64"/>
      <c r="K34" s="17"/>
    </row>
    <row r="35" spans="1:11" ht="12.75" customHeight="1" x14ac:dyDescent="0.25">
      <c r="A35" s="17"/>
      <c r="B35" s="45"/>
      <c r="C35" s="17"/>
      <c r="D35" s="17"/>
      <c r="E35" s="62"/>
      <c r="F35" s="62"/>
      <c r="G35" s="62"/>
      <c r="H35" s="62"/>
      <c r="I35" s="62"/>
      <c r="J35" s="62"/>
      <c r="K35" s="17"/>
    </row>
    <row r="36" spans="1:11" ht="18" x14ac:dyDescent="0.25">
      <c r="A36" s="17"/>
      <c r="B36" s="45" t="s">
        <v>51</v>
      </c>
      <c r="C36" s="17"/>
      <c r="D36" s="17"/>
      <c r="E36" s="62"/>
      <c r="F36" s="53"/>
      <c r="G36" s="53"/>
      <c r="H36" s="53"/>
      <c r="I36" s="53"/>
      <c r="J36" s="53"/>
      <c r="K36" s="17"/>
    </row>
    <row r="37" spans="1:11" ht="12.75" customHeight="1" x14ac:dyDescent="0.25">
      <c r="A37" s="17"/>
      <c r="B37" s="45"/>
      <c r="C37" s="17"/>
      <c r="D37" s="17"/>
      <c r="E37" s="62"/>
      <c r="F37" s="62"/>
      <c r="G37" s="62"/>
      <c r="H37" s="62"/>
      <c r="I37" s="62"/>
      <c r="J37" s="62"/>
      <c r="K37" s="17"/>
    </row>
    <row r="38" spans="1:11" ht="18" x14ac:dyDescent="0.25">
      <c r="A38" s="17"/>
      <c r="B38" s="45" t="s">
        <v>52</v>
      </c>
      <c r="C38" s="17"/>
      <c r="D38" s="17"/>
      <c r="E38" s="53"/>
      <c r="F38" s="53"/>
      <c r="G38" s="53"/>
      <c r="H38" s="53"/>
      <c r="I38" s="53"/>
      <c r="J38" s="53"/>
      <c r="K38" s="17"/>
    </row>
    <row r="39" spans="1:11" ht="12.75" customHeight="1" x14ac:dyDescent="0.2">
      <c r="A39" s="17"/>
      <c r="B39" s="17"/>
      <c r="C39" s="17"/>
      <c r="D39" s="17"/>
      <c r="E39" s="17"/>
      <c r="F39" s="17"/>
      <c r="G39" s="17"/>
      <c r="H39" s="17"/>
      <c r="I39" s="17"/>
      <c r="J39" s="17"/>
      <c r="K39" s="17"/>
    </row>
    <row r="40" spans="1:11" ht="18" x14ac:dyDescent="0.25">
      <c r="A40" s="17"/>
      <c r="B40" s="45" t="s">
        <v>53</v>
      </c>
      <c r="C40" s="17"/>
      <c r="D40" s="17"/>
      <c r="E40" s="17"/>
      <c r="F40" s="53"/>
      <c r="G40" s="53"/>
      <c r="H40" s="53"/>
      <c r="I40" s="53"/>
      <c r="J40" s="53"/>
      <c r="K40" s="17"/>
    </row>
    <row r="41" spans="1:11" ht="12.75" customHeight="1" x14ac:dyDescent="0.2">
      <c r="A41" s="17"/>
      <c r="B41" s="17"/>
      <c r="C41" s="17"/>
      <c r="D41" s="17"/>
      <c r="E41" s="17"/>
      <c r="F41" s="17"/>
      <c r="G41" s="17"/>
      <c r="H41" s="17"/>
      <c r="I41" s="17"/>
      <c r="J41" s="17"/>
      <c r="K41" s="17"/>
    </row>
    <row r="42" spans="1:11" ht="20.25" x14ac:dyDescent="0.3">
      <c r="A42" s="17"/>
      <c r="B42" s="42" t="s">
        <v>5</v>
      </c>
      <c r="C42" s="17"/>
      <c r="D42" s="17"/>
      <c r="E42" s="17"/>
      <c r="F42" s="17"/>
      <c r="G42" s="17"/>
      <c r="H42" s="17"/>
      <c r="I42" s="17"/>
      <c r="J42" s="17"/>
      <c r="K42" s="17"/>
    </row>
    <row r="43" spans="1:11" x14ac:dyDescent="0.2">
      <c r="A43" s="17"/>
      <c r="B43" s="17"/>
      <c r="C43" s="17"/>
      <c r="D43" s="17"/>
      <c r="E43" s="17"/>
      <c r="F43" s="17"/>
      <c r="G43" s="17"/>
      <c r="H43" s="17"/>
      <c r="I43" s="17"/>
      <c r="J43" s="17"/>
      <c r="K43" s="17"/>
    </row>
    <row r="44" spans="1:11" x14ac:dyDescent="0.2">
      <c r="A44" s="17"/>
      <c r="B44" s="17"/>
      <c r="C44" s="17"/>
      <c r="D44" s="17"/>
      <c r="E44" s="17"/>
      <c r="F44" s="17"/>
      <c r="G44" s="17"/>
      <c r="H44" s="17"/>
      <c r="I44" s="17"/>
      <c r="J44" s="17"/>
      <c r="K44" s="17"/>
    </row>
    <row r="45" spans="1:11" x14ac:dyDescent="0.2">
      <c r="A45" s="17"/>
      <c r="B45" s="17"/>
      <c r="C45" s="17"/>
      <c r="D45" s="17"/>
      <c r="E45" s="17"/>
      <c r="F45" s="17"/>
      <c r="G45" s="43" t="s">
        <v>2</v>
      </c>
      <c r="H45" s="17"/>
      <c r="I45" s="17"/>
      <c r="J45" s="17"/>
      <c r="K45" s="17"/>
    </row>
    <row r="46" spans="1:11" x14ac:dyDescent="0.2">
      <c r="A46" s="17"/>
      <c r="B46" s="17"/>
      <c r="C46" s="17"/>
      <c r="D46" s="17"/>
      <c r="E46" s="17"/>
      <c r="F46" s="17"/>
      <c r="G46" s="43"/>
      <c r="H46" s="17"/>
      <c r="I46" s="17"/>
      <c r="J46" s="17"/>
      <c r="K46" s="17"/>
    </row>
    <row r="47" spans="1:11" x14ac:dyDescent="0.2">
      <c r="A47" s="17"/>
      <c r="B47" s="17"/>
      <c r="C47" s="17"/>
      <c r="D47" s="17"/>
      <c r="E47" s="17"/>
      <c r="F47" s="17"/>
      <c r="G47" s="43"/>
      <c r="H47" s="17"/>
      <c r="I47" s="17"/>
      <c r="J47" s="17"/>
      <c r="K47" s="17"/>
    </row>
    <row r="48" spans="1:11" x14ac:dyDescent="0.2">
      <c r="A48" s="17"/>
      <c r="B48" s="17"/>
      <c r="C48" s="17"/>
      <c r="D48" s="17"/>
      <c r="E48" s="17"/>
      <c r="F48" s="17"/>
      <c r="G48" s="43"/>
      <c r="H48" s="17"/>
      <c r="I48" s="17"/>
      <c r="J48" s="17"/>
      <c r="K48" s="17"/>
    </row>
    <row r="49" spans="1:11" x14ac:dyDescent="0.2">
      <c r="A49" s="17"/>
      <c r="B49" s="17"/>
      <c r="C49" s="17"/>
      <c r="D49" s="17"/>
      <c r="E49" s="17"/>
      <c r="F49" s="17"/>
      <c r="G49" s="17"/>
      <c r="H49" s="17"/>
      <c r="I49" s="17"/>
      <c r="J49" s="17"/>
      <c r="K49" s="17"/>
    </row>
    <row r="50" spans="1:11" x14ac:dyDescent="0.2">
      <c r="A50" s="17"/>
      <c r="B50" s="17"/>
      <c r="C50" s="17"/>
      <c r="D50" s="17"/>
      <c r="E50" s="17"/>
      <c r="F50" s="17"/>
      <c r="G50" s="17"/>
      <c r="H50" s="17"/>
      <c r="I50" s="17"/>
      <c r="J50" s="17"/>
      <c r="K50" s="17"/>
    </row>
    <row r="51" spans="1:11" ht="18" x14ac:dyDescent="0.25">
      <c r="A51" s="50"/>
      <c r="B51" s="50"/>
      <c r="C51" s="51" t="s">
        <v>144</v>
      </c>
      <c r="D51" s="50"/>
      <c r="E51" s="50"/>
      <c r="F51" s="50"/>
      <c r="G51" s="50"/>
      <c r="H51" s="50"/>
      <c r="I51" s="50"/>
      <c r="J51" s="50"/>
      <c r="K51" s="50"/>
    </row>
    <row r="52" spans="1:11" ht="18" x14ac:dyDescent="0.25">
      <c r="A52" s="50"/>
      <c r="B52" s="50"/>
      <c r="C52" s="51"/>
      <c r="D52" s="50"/>
      <c r="E52" s="50"/>
      <c r="F52" s="50"/>
      <c r="G52" s="50"/>
      <c r="H52" s="50"/>
      <c r="I52" s="50"/>
      <c r="J52" s="50"/>
      <c r="K52" s="50"/>
    </row>
    <row r="53" spans="1:11" ht="18" x14ac:dyDescent="0.25">
      <c r="A53" s="50"/>
      <c r="B53" s="50"/>
      <c r="C53" s="51"/>
      <c r="D53" s="50"/>
      <c r="E53" s="50"/>
      <c r="F53" s="50"/>
      <c r="G53" s="50"/>
      <c r="H53" s="50"/>
      <c r="I53" s="50"/>
      <c r="J53" s="50"/>
      <c r="K53" s="50"/>
    </row>
    <row r="54" spans="1:11" ht="18" x14ac:dyDescent="0.25">
      <c r="A54" s="50"/>
      <c r="B54" s="50"/>
      <c r="C54" s="51"/>
      <c r="D54" s="50"/>
      <c r="E54" s="50"/>
      <c r="F54" s="50"/>
      <c r="G54" s="50"/>
      <c r="H54" s="50"/>
      <c r="I54" s="50"/>
      <c r="J54" s="50"/>
      <c r="K54" s="50"/>
    </row>
    <row r="55" spans="1:11" ht="18" x14ac:dyDescent="0.25">
      <c r="A55" s="50"/>
      <c r="B55" s="50"/>
      <c r="C55" s="51"/>
      <c r="D55" s="50"/>
      <c r="E55" s="50"/>
      <c r="F55" s="50"/>
      <c r="G55" s="50"/>
      <c r="H55" s="50"/>
      <c r="I55" s="50"/>
      <c r="J55" s="50"/>
      <c r="K55" s="50"/>
    </row>
    <row r="56" spans="1:11" ht="18" x14ac:dyDescent="0.25">
      <c r="A56" s="50"/>
      <c r="B56" s="50"/>
      <c r="C56" s="51"/>
      <c r="D56" s="50"/>
      <c r="E56" s="50"/>
      <c r="F56" s="50"/>
      <c r="G56" s="50"/>
      <c r="H56" s="50"/>
      <c r="I56" s="50"/>
      <c r="J56" s="50"/>
      <c r="K56" s="50"/>
    </row>
    <row r="57" spans="1:11" ht="18" x14ac:dyDescent="0.25">
      <c r="A57" s="50"/>
      <c r="B57" s="50"/>
      <c r="C57" s="51"/>
      <c r="D57" s="50"/>
      <c r="E57" s="50"/>
      <c r="F57" s="50"/>
      <c r="G57" s="50"/>
      <c r="H57" s="50"/>
      <c r="I57" s="50"/>
      <c r="J57" s="50"/>
      <c r="K57" s="50"/>
    </row>
    <row r="58" spans="1:11" ht="18" x14ac:dyDescent="0.25">
      <c r="A58" s="50"/>
      <c r="B58" s="50"/>
      <c r="C58" s="51"/>
      <c r="D58" s="50"/>
      <c r="E58" s="50"/>
      <c r="F58" s="50"/>
      <c r="G58" s="50"/>
      <c r="H58" s="50"/>
      <c r="I58" s="50"/>
      <c r="J58" s="50"/>
      <c r="K58" s="50"/>
    </row>
    <row r="59" spans="1:11" ht="18" x14ac:dyDescent="0.25">
      <c r="A59" s="50"/>
      <c r="B59" s="50"/>
      <c r="C59" s="51"/>
      <c r="D59" s="50"/>
      <c r="E59" s="50"/>
      <c r="F59" s="50"/>
      <c r="G59" s="50"/>
      <c r="H59" s="50"/>
      <c r="I59" s="50"/>
      <c r="J59" s="50"/>
      <c r="K59" s="50"/>
    </row>
    <row r="60" spans="1:11" ht="18" x14ac:dyDescent="0.25">
      <c r="A60" s="50"/>
      <c r="B60" s="50"/>
      <c r="C60" s="51"/>
      <c r="D60" s="50"/>
      <c r="E60" s="50"/>
      <c r="F60" s="50"/>
      <c r="G60" s="50"/>
      <c r="H60" s="50"/>
      <c r="I60" s="50"/>
      <c r="J60" s="50"/>
      <c r="K60" s="50"/>
    </row>
    <row r="61" spans="1:11" ht="18" x14ac:dyDescent="0.25">
      <c r="A61" s="50"/>
      <c r="B61" s="50"/>
      <c r="C61" s="51"/>
      <c r="D61" s="50"/>
      <c r="E61" s="50"/>
      <c r="F61" s="50"/>
      <c r="G61" s="50"/>
      <c r="H61" s="50"/>
      <c r="I61" s="50"/>
      <c r="J61" s="50"/>
      <c r="K61" s="50"/>
    </row>
    <row r="62" spans="1:11" ht="18" x14ac:dyDescent="0.25">
      <c r="A62" s="50"/>
      <c r="B62" s="50"/>
      <c r="C62" s="51"/>
      <c r="D62" s="50"/>
      <c r="E62" s="50"/>
      <c r="F62" s="50"/>
      <c r="G62" s="50"/>
      <c r="H62" s="50"/>
      <c r="I62" s="50"/>
      <c r="J62" s="50"/>
      <c r="K62" s="50"/>
    </row>
    <row r="63" spans="1:11" ht="18" x14ac:dyDescent="0.25">
      <c r="A63" s="50"/>
      <c r="B63" s="50"/>
      <c r="C63" s="51"/>
      <c r="D63" s="50"/>
      <c r="E63" s="50"/>
      <c r="F63" s="50"/>
      <c r="G63" s="50"/>
      <c r="H63" s="50"/>
      <c r="I63" s="50"/>
      <c r="J63" s="50"/>
      <c r="K63" s="50"/>
    </row>
    <row r="64" spans="1:11" ht="18" x14ac:dyDescent="0.25">
      <c r="A64" s="50"/>
      <c r="B64" s="50"/>
      <c r="C64" s="51"/>
      <c r="D64" s="50"/>
      <c r="E64" s="50"/>
      <c r="F64" s="50"/>
      <c r="G64" s="50"/>
      <c r="H64" s="50"/>
      <c r="I64" s="50"/>
      <c r="J64" s="50"/>
      <c r="K64" s="50"/>
    </row>
    <row r="65" spans="1:11" ht="18" x14ac:dyDescent="0.25">
      <c r="A65" s="50"/>
      <c r="B65" s="50"/>
      <c r="C65" s="51"/>
      <c r="D65" s="50"/>
      <c r="E65" s="50"/>
      <c r="F65" s="50"/>
      <c r="G65" s="50"/>
      <c r="H65" s="50"/>
      <c r="I65" s="50"/>
      <c r="J65" s="50"/>
      <c r="K65" s="50"/>
    </row>
    <row r="66" spans="1:11" ht="18" x14ac:dyDescent="0.25">
      <c r="A66" s="50"/>
      <c r="B66" s="50"/>
      <c r="C66" s="51"/>
      <c r="D66" s="50"/>
      <c r="E66" s="50"/>
      <c r="F66" s="50"/>
      <c r="G66" s="50"/>
      <c r="H66" s="50"/>
      <c r="I66" s="50"/>
      <c r="J66" s="50"/>
      <c r="K66" s="50"/>
    </row>
    <row r="67" spans="1:11" ht="18" x14ac:dyDescent="0.25">
      <c r="A67" s="50"/>
      <c r="B67" s="50"/>
      <c r="C67" s="51"/>
      <c r="D67" s="50"/>
      <c r="E67" s="50"/>
      <c r="F67" s="50"/>
      <c r="G67" s="50"/>
      <c r="H67" s="50"/>
      <c r="I67" s="50"/>
      <c r="J67" s="50"/>
      <c r="K67" s="50"/>
    </row>
    <row r="68" spans="1:11" ht="18" x14ac:dyDescent="0.25">
      <c r="A68" s="50"/>
      <c r="B68" s="50"/>
      <c r="C68" s="51"/>
      <c r="D68" s="50"/>
      <c r="E68" s="50"/>
      <c r="F68" s="50"/>
      <c r="G68" s="50"/>
      <c r="H68" s="50"/>
      <c r="I68" s="50"/>
      <c r="J68" s="50"/>
      <c r="K68" s="50"/>
    </row>
    <row r="69" spans="1:11" ht="18" x14ac:dyDescent="0.25">
      <c r="A69" s="50"/>
      <c r="B69" s="50"/>
      <c r="C69" s="51"/>
      <c r="D69" s="50"/>
      <c r="E69" s="50"/>
      <c r="F69" s="50"/>
      <c r="G69" s="50"/>
      <c r="H69" s="50"/>
      <c r="I69" s="50"/>
      <c r="J69" s="50"/>
      <c r="K69" s="50"/>
    </row>
    <row r="70" spans="1:11" ht="18" x14ac:dyDescent="0.25">
      <c r="A70" s="50"/>
      <c r="B70" s="50"/>
      <c r="C70" s="51"/>
      <c r="D70" s="50"/>
      <c r="E70" s="50"/>
      <c r="F70" s="50"/>
      <c r="G70" s="50"/>
      <c r="H70" s="50"/>
      <c r="I70" s="50"/>
      <c r="J70" s="50"/>
      <c r="K70" s="50"/>
    </row>
    <row r="71" spans="1:11" ht="18" x14ac:dyDescent="0.25">
      <c r="A71" s="50"/>
      <c r="B71" s="50"/>
      <c r="C71" s="51"/>
      <c r="D71" s="50"/>
      <c r="E71" s="50"/>
      <c r="F71" s="50"/>
      <c r="G71" s="50"/>
      <c r="H71" s="50"/>
      <c r="I71" s="50"/>
      <c r="J71" s="50"/>
      <c r="K71" s="50"/>
    </row>
    <row r="72" spans="1:11" ht="18" x14ac:dyDescent="0.25">
      <c r="A72" s="50"/>
      <c r="B72" s="50"/>
      <c r="C72" s="51"/>
      <c r="D72" s="50"/>
      <c r="E72" s="50"/>
      <c r="F72" s="50"/>
      <c r="G72" s="50"/>
      <c r="H72" s="50"/>
      <c r="I72" s="50"/>
      <c r="J72" s="50"/>
      <c r="K72" s="50"/>
    </row>
    <row r="73" spans="1:11" ht="18" x14ac:dyDescent="0.25">
      <c r="A73" s="50"/>
      <c r="B73" s="50"/>
      <c r="C73" s="51"/>
      <c r="D73" s="50"/>
      <c r="E73" s="50"/>
      <c r="F73" s="50"/>
      <c r="G73" s="50"/>
      <c r="H73" s="50"/>
      <c r="I73" s="50"/>
      <c r="J73" s="50"/>
      <c r="K73" s="50"/>
    </row>
    <row r="74" spans="1:11" ht="18" x14ac:dyDescent="0.25">
      <c r="A74" s="50"/>
      <c r="B74" s="50"/>
      <c r="C74" s="51"/>
      <c r="D74" s="50"/>
      <c r="E74" s="50"/>
      <c r="F74" s="50"/>
      <c r="G74" s="50"/>
      <c r="H74" s="50"/>
      <c r="I74" s="50"/>
      <c r="J74" s="50"/>
      <c r="K74" s="50"/>
    </row>
    <row r="75" spans="1:11" ht="18" x14ac:dyDescent="0.25">
      <c r="A75" s="50"/>
      <c r="B75" s="50"/>
      <c r="C75" s="51"/>
      <c r="D75" s="50"/>
      <c r="E75" s="50"/>
      <c r="F75" s="50"/>
      <c r="G75" s="50"/>
      <c r="H75" s="50"/>
      <c r="I75" s="50"/>
      <c r="J75" s="50"/>
      <c r="K75" s="50"/>
    </row>
    <row r="76" spans="1:11" ht="18" x14ac:dyDescent="0.25">
      <c r="A76" s="50"/>
      <c r="B76" s="50"/>
      <c r="C76" s="51"/>
      <c r="D76" s="50"/>
      <c r="E76" s="50"/>
      <c r="F76" s="50"/>
      <c r="G76" s="50"/>
      <c r="H76" s="50"/>
      <c r="I76" s="50"/>
      <c r="J76" s="50"/>
      <c r="K76" s="50"/>
    </row>
    <row r="77" spans="1:11" ht="18" x14ac:dyDescent="0.25">
      <c r="A77" s="50"/>
      <c r="B77" s="50"/>
      <c r="C77" s="51"/>
      <c r="D77" s="50"/>
      <c r="E77" s="50"/>
      <c r="F77" s="50"/>
      <c r="G77" s="50"/>
      <c r="H77" s="50"/>
      <c r="I77" s="50"/>
      <c r="J77" s="50"/>
      <c r="K77" s="50"/>
    </row>
    <row r="78" spans="1:11" ht="18" x14ac:dyDescent="0.25">
      <c r="A78" s="50"/>
      <c r="B78" s="50"/>
      <c r="C78" s="51"/>
      <c r="D78" s="50"/>
      <c r="E78" s="50"/>
      <c r="F78" s="50"/>
      <c r="G78" s="50"/>
      <c r="H78" s="50"/>
      <c r="I78" s="50"/>
      <c r="J78" s="50"/>
      <c r="K78" s="50"/>
    </row>
    <row r="79" spans="1:11" ht="18" x14ac:dyDescent="0.25">
      <c r="A79" s="50"/>
      <c r="B79" s="50"/>
      <c r="C79" s="51"/>
      <c r="D79" s="50"/>
      <c r="E79" s="50"/>
      <c r="F79" s="50"/>
      <c r="G79" s="50"/>
      <c r="H79" s="50"/>
      <c r="I79" s="50"/>
      <c r="J79" s="50"/>
      <c r="K79" s="50"/>
    </row>
    <row r="80" spans="1:11" ht="18" x14ac:dyDescent="0.25">
      <c r="A80" s="50"/>
      <c r="B80" s="50"/>
      <c r="C80" s="51"/>
      <c r="D80" s="50"/>
      <c r="E80" s="50"/>
      <c r="F80" s="50"/>
      <c r="G80" s="50"/>
      <c r="H80" s="50"/>
      <c r="I80" s="50"/>
      <c r="J80" s="50"/>
      <c r="K80" s="50"/>
    </row>
    <row r="81" spans="1:11" ht="18" x14ac:dyDescent="0.25">
      <c r="A81" s="50"/>
      <c r="B81" s="50"/>
      <c r="C81" s="51"/>
      <c r="D81" s="50"/>
      <c r="E81" s="50"/>
      <c r="F81" s="50"/>
      <c r="G81" s="50"/>
      <c r="H81" s="50"/>
      <c r="I81" s="50"/>
      <c r="J81" s="50"/>
      <c r="K81" s="50"/>
    </row>
    <row r="82" spans="1:11" ht="18" x14ac:dyDescent="0.25">
      <c r="A82" s="50"/>
      <c r="B82" s="50"/>
      <c r="C82" s="51"/>
      <c r="D82" s="50"/>
      <c r="E82" s="50"/>
      <c r="F82" s="50"/>
      <c r="G82" s="50"/>
      <c r="H82" s="50"/>
      <c r="I82" s="50"/>
      <c r="J82" s="50"/>
      <c r="K82" s="50"/>
    </row>
    <row r="83" spans="1:11" ht="18" x14ac:dyDescent="0.25">
      <c r="A83" s="50"/>
      <c r="B83" s="50"/>
      <c r="C83" s="51"/>
      <c r="D83" s="50"/>
      <c r="E83" s="50"/>
      <c r="F83" s="50"/>
      <c r="G83" s="50"/>
      <c r="H83" s="50"/>
      <c r="I83" s="50"/>
      <c r="J83" s="50"/>
      <c r="K83" s="50"/>
    </row>
    <row r="84" spans="1:11" ht="18" x14ac:dyDescent="0.25">
      <c r="A84" s="50"/>
      <c r="B84" s="50"/>
      <c r="C84" s="51"/>
      <c r="D84" s="50"/>
      <c r="E84" s="50"/>
      <c r="F84" s="50"/>
      <c r="G84" s="50"/>
      <c r="H84" s="50"/>
      <c r="I84" s="50"/>
      <c r="J84" s="50"/>
      <c r="K84" s="50"/>
    </row>
    <row r="85" spans="1:11" ht="18" x14ac:dyDescent="0.25">
      <c r="A85" s="50"/>
      <c r="B85" s="50"/>
      <c r="C85" s="51"/>
      <c r="D85" s="50"/>
      <c r="E85" s="50"/>
      <c r="F85" s="50"/>
      <c r="G85" s="50"/>
      <c r="H85" s="50"/>
      <c r="I85" s="50"/>
      <c r="J85" s="50"/>
      <c r="K85" s="50"/>
    </row>
    <row r="86" spans="1:11" ht="18" x14ac:dyDescent="0.25">
      <c r="A86" s="50"/>
      <c r="B86" s="50"/>
      <c r="C86" s="51"/>
      <c r="D86" s="50"/>
      <c r="E86" s="50"/>
      <c r="F86" s="50"/>
      <c r="G86" s="50"/>
      <c r="H86" s="50"/>
      <c r="I86" s="50"/>
      <c r="J86" s="50"/>
      <c r="K86" s="50"/>
    </row>
    <row r="87" spans="1:11" ht="18" x14ac:dyDescent="0.25">
      <c r="A87" s="50"/>
      <c r="B87" s="50"/>
      <c r="C87" s="51"/>
      <c r="D87" s="50"/>
      <c r="E87" s="50"/>
      <c r="F87" s="50"/>
      <c r="G87" s="50"/>
      <c r="H87" s="50"/>
      <c r="I87" s="50"/>
      <c r="J87" s="50"/>
      <c r="K87" s="50"/>
    </row>
    <row r="88" spans="1:11" ht="18" x14ac:dyDescent="0.25">
      <c r="A88" s="50"/>
      <c r="B88" s="50"/>
      <c r="C88" s="51"/>
      <c r="D88" s="50"/>
      <c r="E88" s="50"/>
      <c r="F88" s="50"/>
      <c r="G88" s="50"/>
      <c r="H88" s="50"/>
      <c r="I88" s="50"/>
      <c r="J88" s="50"/>
      <c r="K88" s="50"/>
    </row>
    <row r="89" spans="1:11" ht="18" x14ac:dyDescent="0.25">
      <c r="A89" s="50"/>
      <c r="B89" s="50"/>
      <c r="C89" s="51"/>
      <c r="D89" s="50"/>
      <c r="E89" s="50"/>
      <c r="F89" s="50"/>
      <c r="G89" s="50"/>
      <c r="H89" s="50"/>
      <c r="I89" s="50"/>
      <c r="J89" s="50"/>
      <c r="K89" s="50"/>
    </row>
    <row r="90" spans="1:11" ht="18" x14ac:dyDescent="0.25">
      <c r="A90" s="50"/>
      <c r="B90" s="50"/>
      <c r="C90" s="51"/>
      <c r="D90" s="50"/>
      <c r="E90" s="50"/>
      <c r="F90" s="50"/>
      <c r="G90" s="50"/>
      <c r="H90" s="50"/>
      <c r="I90" s="50"/>
      <c r="J90" s="50"/>
      <c r="K90" s="50"/>
    </row>
    <row r="91" spans="1:11" ht="18" x14ac:dyDescent="0.25">
      <c r="A91" s="50"/>
      <c r="B91" s="50"/>
      <c r="C91" s="51"/>
      <c r="D91" s="50"/>
      <c r="E91" s="50"/>
      <c r="F91" s="50"/>
      <c r="G91" s="50"/>
      <c r="H91" s="50"/>
      <c r="I91" s="50"/>
      <c r="J91" s="50"/>
      <c r="K91" s="50"/>
    </row>
    <row r="92" spans="1:11" ht="18" x14ac:dyDescent="0.25">
      <c r="A92" s="50"/>
      <c r="B92" s="50"/>
      <c r="C92" s="51"/>
      <c r="D92" s="50"/>
      <c r="E92" s="50"/>
      <c r="F92" s="50"/>
      <c r="G92" s="50"/>
      <c r="H92" s="50"/>
      <c r="I92" s="50"/>
      <c r="J92" s="50"/>
      <c r="K92" s="50"/>
    </row>
  </sheetData>
  <sheetProtection algorithmName="SHA-512" hashValue="njf/UCael71yaeWv4j7ftaCBmmNv5FqAbeYm54ru8HU7f2HCfjStT0WfQzZEv8/xovcxGi/cVUAoPG201WqgDg==" saltValue="gBi1mZAWf1tqsBOYT2Givw==" spinCount="100000" sheet="1" selectLockedCells="1"/>
  <phoneticPr fontId="0" type="noConversion"/>
  <pageMargins left="0.6" right="0.55000000000000004" top="0.5" bottom="0.5" header="0.5" footer="0.5"/>
  <pageSetup orientation="portrait" r:id="rId1"/>
  <headerFooter alignWithMargins="0"/>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299"/>
  <sheetViews>
    <sheetView showGridLines="0" topLeftCell="A2" zoomScaleNormal="100" workbookViewId="0">
      <selection activeCell="D24" sqref="D24"/>
    </sheetView>
  </sheetViews>
  <sheetFormatPr defaultRowHeight="12.75" x14ac:dyDescent="0.2"/>
  <cols>
    <col min="1" max="1" width="8.42578125" customWidth="1"/>
    <col min="2" max="2" width="10.5703125" customWidth="1"/>
    <col min="3" max="3" width="32" customWidth="1"/>
    <col min="4" max="4" width="31.85546875" customWidth="1"/>
    <col min="5" max="5" width="9.28515625" style="110" customWidth="1"/>
    <col min="6" max="6" width="8.7109375" customWidth="1"/>
    <col min="7" max="7" width="3.42578125" customWidth="1"/>
    <col min="8" max="8" width="9" style="110" customWidth="1"/>
    <col min="9" max="9" width="8.7109375" customWidth="1"/>
    <col min="10" max="10" width="10.5703125" customWidth="1"/>
    <col min="12" max="30" width="9.140625" hidden="1" customWidth="1"/>
    <col min="32" max="32" width="10.5703125" customWidth="1"/>
  </cols>
  <sheetData>
    <row r="1" spans="1:40" x14ac:dyDescent="0.2">
      <c r="K1" s="81"/>
      <c r="L1" s="81"/>
      <c r="M1" s="81"/>
      <c r="N1" s="81"/>
      <c r="O1" s="81"/>
      <c r="P1" s="81"/>
      <c r="Q1" s="81"/>
      <c r="R1" s="81"/>
      <c r="S1" s="81"/>
      <c r="T1" s="81"/>
      <c r="U1" s="81"/>
      <c r="V1" s="81"/>
      <c r="W1" s="81"/>
      <c r="X1" s="81"/>
      <c r="Y1" s="81"/>
      <c r="Z1" s="81"/>
      <c r="AA1" s="81"/>
      <c r="AB1" s="81"/>
      <c r="AC1" s="81"/>
      <c r="AD1" s="81"/>
    </row>
    <row r="2" spans="1:40" x14ac:dyDescent="0.2">
      <c r="A2" s="67" t="s">
        <v>128</v>
      </c>
      <c r="C2" s="175"/>
      <c r="D2" s="174"/>
      <c r="E2" s="114" t="s">
        <v>140</v>
      </c>
      <c r="I2" s="173"/>
      <c r="J2" s="173"/>
      <c r="K2" s="81"/>
      <c r="L2" s="81"/>
      <c r="M2" s="81"/>
      <c r="N2" s="81"/>
      <c r="O2" s="81"/>
      <c r="P2" s="81"/>
      <c r="Q2" s="81"/>
      <c r="R2" s="81"/>
      <c r="S2" s="81"/>
      <c r="T2" s="81"/>
      <c r="U2" s="81"/>
      <c r="V2" s="81"/>
      <c r="W2" s="81"/>
      <c r="X2" s="81"/>
      <c r="Y2" s="81"/>
      <c r="Z2" s="81"/>
      <c r="AA2" s="81"/>
      <c r="AB2" s="81"/>
      <c r="AC2" s="81"/>
      <c r="AD2" s="81"/>
    </row>
    <row r="3" spans="1:40" x14ac:dyDescent="0.2">
      <c r="A3" s="67"/>
      <c r="C3" s="61"/>
      <c r="E3" s="114"/>
      <c r="I3" s="61"/>
      <c r="J3" s="61"/>
      <c r="K3" s="81"/>
      <c r="L3" s="81"/>
      <c r="M3" s="81"/>
      <c r="N3" s="81"/>
      <c r="O3" s="81"/>
      <c r="P3" s="81"/>
      <c r="Q3" s="81"/>
      <c r="R3" s="81"/>
      <c r="S3" s="81"/>
      <c r="T3" s="81"/>
      <c r="U3" s="81"/>
      <c r="V3" s="81"/>
      <c r="W3" s="81"/>
      <c r="X3" s="81"/>
      <c r="Y3" s="81"/>
      <c r="Z3" s="81"/>
      <c r="AA3" s="81"/>
      <c r="AB3" s="81"/>
      <c r="AC3" s="81"/>
      <c r="AD3" s="81"/>
    </row>
    <row r="4" spans="1:40" x14ac:dyDescent="0.2">
      <c r="A4" s="81" t="s">
        <v>137</v>
      </c>
      <c r="C4" s="61"/>
      <c r="E4" s="114"/>
      <c r="I4" s="61"/>
      <c r="J4" s="61"/>
      <c r="K4" s="81"/>
      <c r="L4" s="81"/>
      <c r="M4" s="81"/>
      <c r="N4" s="81"/>
      <c r="O4" s="81"/>
      <c r="P4" s="81"/>
      <c r="Q4" s="81"/>
      <c r="R4" s="81"/>
      <c r="S4" s="81"/>
      <c r="T4" s="81"/>
      <c r="U4" s="81"/>
      <c r="V4" s="81"/>
      <c r="W4" s="81"/>
      <c r="X4" s="81"/>
      <c r="Y4" s="81"/>
      <c r="Z4" s="81"/>
      <c r="AA4" s="81"/>
      <c r="AB4" s="81"/>
      <c r="AC4" s="81"/>
      <c r="AD4" s="81"/>
    </row>
    <row r="5" spans="1:40" s="81" customFormat="1" ht="12" x14ac:dyDescent="0.2">
      <c r="A5" s="81" t="s">
        <v>138</v>
      </c>
      <c r="E5" s="111"/>
      <c r="H5" s="111"/>
    </row>
    <row r="6" spans="1:40" s="81" customFormat="1" thickBot="1" x14ac:dyDescent="0.25">
      <c r="E6" s="111"/>
      <c r="H6" s="111"/>
    </row>
    <row r="7" spans="1:40" s="82" customFormat="1" ht="13.5" thickBot="1" x14ac:dyDescent="0.25">
      <c r="A7" s="93" t="s">
        <v>102</v>
      </c>
      <c r="B7" s="94" t="s">
        <v>103</v>
      </c>
      <c r="C7" s="93" t="s">
        <v>104</v>
      </c>
      <c r="D7" s="95" t="s">
        <v>127</v>
      </c>
      <c r="E7" s="115" t="s">
        <v>6</v>
      </c>
      <c r="F7" s="99" t="s">
        <v>105</v>
      </c>
      <c r="G7" s="96" t="s">
        <v>107</v>
      </c>
      <c r="H7" s="112" t="s">
        <v>6</v>
      </c>
      <c r="I7" s="97" t="s">
        <v>106</v>
      </c>
      <c r="J7" s="98" t="s">
        <v>108</v>
      </c>
      <c r="L7" s="52" t="s">
        <v>24</v>
      </c>
      <c r="M7" s="52" t="s">
        <v>27</v>
      </c>
      <c r="N7" s="52" t="s">
        <v>33</v>
      </c>
      <c r="O7" s="52" t="s">
        <v>28</v>
      </c>
      <c r="P7" s="52" t="s">
        <v>26</v>
      </c>
      <c r="Q7" s="52" t="s">
        <v>29</v>
      </c>
      <c r="R7" s="52" t="s">
        <v>20</v>
      </c>
      <c r="S7" s="52" t="s">
        <v>30</v>
      </c>
      <c r="T7" s="52" t="s">
        <v>50</v>
      </c>
      <c r="U7" s="52" t="s">
        <v>31</v>
      </c>
      <c r="V7" s="52" t="s">
        <v>32</v>
      </c>
      <c r="X7" s="52" t="s">
        <v>18</v>
      </c>
      <c r="Y7" s="52" t="s">
        <v>25</v>
      </c>
      <c r="Z7" s="52" t="s">
        <v>21</v>
      </c>
      <c r="AA7" s="52" t="s">
        <v>22</v>
      </c>
      <c r="AB7" s="52" t="s">
        <v>19</v>
      </c>
      <c r="AC7" s="52" t="s">
        <v>23</v>
      </c>
      <c r="AE7" s="83" t="s">
        <v>109</v>
      </c>
      <c r="AF7" s="83"/>
      <c r="AG7" s="83"/>
      <c r="AH7" s="83"/>
      <c r="AI7" s="83"/>
      <c r="AJ7" s="83"/>
      <c r="AK7" s="83"/>
      <c r="AL7" s="83"/>
      <c r="AM7" s="83"/>
      <c r="AN7" s="83"/>
    </row>
    <row r="8" spans="1:40" s="81" customFormat="1" ht="15" customHeight="1" thickTop="1" x14ac:dyDescent="0.2">
      <c r="A8" s="87"/>
      <c r="B8" s="126" t="s">
        <v>139</v>
      </c>
      <c r="C8" s="124" t="s">
        <v>129</v>
      </c>
      <c r="D8" s="89"/>
      <c r="E8" s="116"/>
      <c r="F8" s="100"/>
      <c r="G8" s="85"/>
      <c r="H8" s="113"/>
      <c r="I8" s="86"/>
      <c r="J8" s="101"/>
      <c r="L8" s="90"/>
      <c r="M8" s="90"/>
      <c r="N8" s="90"/>
      <c r="O8" s="90"/>
      <c r="P8" s="90"/>
      <c r="Q8" s="90"/>
      <c r="R8" s="90"/>
      <c r="S8" s="90"/>
      <c r="T8" s="90"/>
      <c r="U8" s="90"/>
      <c r="V8" s="90"/>
      <c r="W8" s="90"/>
      <c r="X8" s="90"/>
      <c r="Y8" s="90"/>
      <c r="Z8" s="90"/>
      <c r="AA8" s="90"/>
      <c r="AB8" s="90"/>
      <c r="AC8" s="90"/>
      <c r="AE8" s="83"/>
      <c r="AF8" s="84" t="s">
        <v>18</v>
      </c>
      <c r="AG8" s="83" t="s">
        <v>110</v>
      </c>
      <c r="AH8" s="83"/>
      <c r="AI8" s="83"/>
      <c r="AJ8" s="83"/>
      <c r="AK8" s="83"/>
      <c r="AL8" s="83"/>
      <c r="AM8" s="83"/>
      <c r="AN8" s="83"/>
    </row>
    <row r="9" spans="1:40" s="81" customFormat="1" ht="15" customHeight="1" x14ac:dyDescent="0.2">
      <c r="A9" s="102"/>
      <c r="B9" s="127"/>
      <c r="C9" s="102"/>
      <c r="D9" s="104"/>
      <c r="E9" s="105"/>
      <c r="F9" s="106"/>
      <c r="G9" s="125"/>
      <c r="H9" s="107"/>
      <c r="I9" s="108"/>
      <c r="J9" s="109" t="str">
        <f t="shared" ref="J9:J38" si="0">IF(F9+I9=0," ",SUM(J8-F9+I9))</f>
        <v xml:space="preserve"> </v>
      </c>
      <c r="L9" s="90">
        <f t="shared" ref="L9:L41" si="1">IF(E9="Award/Schol",F9,0)</f>
        <v>0</v>
      </c>
      <c r="M9" s="90">
        <f t="shared" ref="M9:M41" si="2">IF(E9="Bank Fee", F9,0)</f>
        <v>0</v>
      </c>
      <c r="N9" s="90">
        <f t="shared" ref="N9:N41" si="3">IF(E9="Club Activity",F9,0)</f>
        <v>0</v>
      </c>
      <c r="O9" s="90">
        <f t="shared" ref="O9:O41" si="4">IF(E9="Club Supply",F9,0)</f>
        <v>0</v>
      </c>
      <c r="P9" s="90">
        <f t="shared" ref="P9:P41" si="5">IF(E9="Donat/Contrb", F9,0)</f>
        <v>0</v>
      </c>
      <c r="Q9" s="90">
        <f t="shared" ref="Q9:Q41" si="6">IF(E9="Enroll/Insur",F9,0)</f>
        <v>0</v>
      </c>
      <c r="R9" s="90">
        <f t="shared" ref="R9:R41" si="7">IF(E9="Equipment",F9,0)</f>
        <v>0</v>
      </c>
      <c r="S9" s="90">
        <f t="shared" ref="S9:S41" si="8">IF(E9="Fair/ProjSup",F9,0)</f>
        <v>0</v>
      </c>
      <c r="T9" s="90">
        <f t="shared" ref="T9:T41" si="9">IF(E9="Fund/Sale",F9,0)</f>
        <v>0</v>
      </c>
      <c r="U9" s="90">
        <f t="shared" ref="U9:U41" si="10">IF(E9="Rent",F9,0)</f>
        <v>0</v>
      </c>
      <c r="V9" s="90">
        <f t="shared" ref="V9:V41" si="11">IF(E9="Oth Expens",F9,0)</f>
        <v>0</v>
      </c>
      <c r="W9" s="90"/>
      <c r="X9" s="90">
        <f t="shared" ref="X9:X41" si="12">IF(H9="Awards",I9,0)</f>
        <v>0</v>
      </c>
      <c r="Y9" s="90">
        <f t="shared" ref="Y9:Y41" si="13">IF(H9="Donat/Spons",I9,0)</f>
        <v>0</v>
      </c>
      <c r="Z9" s="90">
        <f t="shared" ref="Z9:Z41" si="14">IF(H9="Dues/Enroll",I9,0)</f>
        <v>0</v>
      </c>
      <c r="AA9" s="90">
        <f t="shared" ref="AA9:AA41" si="15">IF(H9="Fund/Sales",I9,0)</f>
        <v>0</v>
      </c>
      <c r="AB9" s="90">
        <f t="shared" ref="AB9:AB41" si="16">IF(H9="Interest",I9,0)</f>
        <v>0</v>
      </c>
      <c r="AC9" s="90">
        <f t="shared" ref="AC9:AC41" si="17">IF(H9="Oth Income",I9,0)</f>
        <v>0</v>
      </c>
      <c r="AE9" s="83"/>
      <c r="AF9" s="84" t="s">
        <v>25</v>
      </c>
      <c r="AG9" s="83" t="s">
        <v>111</v>
      </c>
      <c r="AH9" s="83"/>
      <c r="AI9" s="83"/>
      <c r="AJ9" s="83"/>
      <c r="AK9" s="83"/>
      <c r="AL9" s="83"/>
      <c r="AM9" s="83"/>
      <c r="AN9" s="83"/>
    </row>
    <row r="10" spans="1:40" s="81" customFormat="1" ht="15" customHeight="1" x14ac:dyDescent="0.2">
      <c r="A10" s="102"/>
      <c r="B10" s="103"/>
      <c r="C10" s="102"/>
      <c r="D10" s="104"/>
      <c r="E10" s="105"/>
      <c r="F10" s="106"/>
      <c r="G10" s="125"/>
      <c r="H10" s="107"/>
      <c r="I10" s="108"/>
      <c r="J10" s="109" t="str">
        <f t="shared" si="0"/>
        <v xml:space="preserve"> </v>
      </c>
      <c r="L10" s="90">
        <f t="shared" si="1"/>
        <v>0</v>
      </c>
      <c r="M10" s="90">
        <f t="shared" si="2"/>
        <v>0</v>
      </c>
      <c r="N10" s="90">
        <f t="shared" si="3"/>
        <v>0</v>
      </c>
      <c r="O10" s="90">
        <f t="shared" si="4"/>
        <v>0</v>
      </c>
      <c r="P10" s="90">
        <f t="shared" si="5"/>
        <v>0</v>
      </c>
      <c r="Q10" s="90">
        <f t="shared" si="6"/>
        <v>0</v>
      </c>
      <c r="R10" s="90">
        <f t="shared" si="7"/>
        <v>0</v>
      </c>
      <c r="S10" s="90">
        <f t="shared" si="8"/>
        <v>0</v>
      </c>
      <c r="T10" s="90">
        <f t="shared" si="9"/>
        <v>0</v>
      </c>
      <c r="U10" s="90">
        <f t="shared" si="10"/>
        <v>0</v>
      </c>
      <c r="V10" s="90">
        <f t="shared" si="11"/>
        <v>0</v>
      </c>
      <c r="W10" s="90"/>
      <c r="X10" s="90">
        <f t="shared" si="12"/>
        <v>0</v>
      </c>
      <c r="Y10" s="90">
        <f t="shared" si="13"/>
        <v>0</v>
      </c>
      <c r="Z10" s="90">
        <f t="shared" si="14"/>
        <v>0</v>
      </c>
      <c r="AA10" s="90">
        <f t="shared" si="15"/>
        <v>0</v>
      </c>
      <c r="AB10" s="90">
        <f t="shared" si="16"/>
        <v>0</v>
      </c>
      <c r="AC10" s="90">
        <f t="shared" si="17"/>
        <v>0</v>
      </c>
      <c r="AE10" s="83"/>
      <c r="AF10" s="84" t="s">
        <v>21</v>
      </c>
      <c r="AG10" s="83" t="s">
        <v>112</v>
      </c>
      <c r="AH10" s="83"/>
      <c r="AI10" s="83"/>
      <c r="AJ10" s="83"/>
      <c r="AK10" s="83"/>
      <c r="AL10" s="83"/>
      <c r="AM10" s="83"/>
      <c r="AN10" s="83"/>
    </row>
    <row r="11" spans="1:40" s="81" customFormat="1" ht="15" customHeight="1" x14ac:dyDescent="0.2">
      <c r="A11" s="102"/>
      <c r="B11" s="103"/>
      <c r="C11" s="102"/>
      <c r="D11" s="104"/>
      <c r="E11" s="105"/>
      <c r="F11" s="106"/>
      <c r="G11" s="125"/>
      <c r="H11" s="107"/>
      <c r="I11" s="108"/>
      <c r="J11" s="109" t="str">
        <f t="shared" si="0"/>
        <v xml:space="preserve"> </v>
      </c>
      <c r="L11" s="90">
        <f t="shared" si="1"/>
        <v>0</v>
      </c>
      <c r="M11" s="90">
        <f t="shared" si="2"/>
        <v>0</v>
      </c>
      <c r="N11" s="90">
        <f t="shared" si="3"/>
        <v>0</v>
      </c>
      <c r="O11" s="90">
        <f t="shared" si="4"/>
        <v>0</v>
      </c>
      <c r="P11" s="90">
        <f t="shared" si="5"/>
        <v>0</v>
      </c>
      <c r="Q11" s="90">
        <f t="shared" si="6"/>
        <v>0</v>
      </c>
      <c r="R11" s="90">
        <f t="shared" si="7"/>
        <v>0</v>
      </c>
      <c r="S11" s="90">
        <f t="shared" si="8"/>
        <v>0</v>
      </c>
      <c r="T11" s="90">
        <f t="shared" si="9"/>
        <v>0</v>
      </c>
      <c r="U11" s="90">
        <f t="shared" si="10"/>
        <v>0</v>
      </c>
      <c r="V11" s="90">
        <f t="shared" si="11"/>
        <v>0</v>
      </c>
      <c r="W11" s="90"/>
      <c r="X11" s="90">
        <f t="shared" si="12"/>
        <v>0</v>
      </c>
      <c r="Y11" s="90">
        <f t="shared" si="13"/>
        <v>0</v>
      </c>
      <c r="Z11" s="90">
        <f t="shared" si="14"/>
        <v>0</v>
      </c>
      <c r="AA11" s="90">
        <f t="shared" si="15"/>
        <v>0</v>
      </c>
      <c r="AB11" s="90">
        <f t="shared" si="16"/>
        <v>0</v>
      </c>
      <c r="AC11" s="90">
        <f t="shared" si="17"/>
        <v>0</v>
      </c>
      <c r="AE11" s="83"/>
      <c r="AF11" s="84" t="s">
        <v>22</v>
      </c>
      <c r="AG11" s="83" t="s">
        <v>113</v>
      </c>
      <c r="AH11" s="83"/>
      <c r="AI11" s="83"/>
      <c r="AJ11" s="83"/>
      <c r="AK11" s="83"/>
      <c r="AL11" s="83"/>
      <c r="AM11" s="83"/>
      <c r="AN11" s="83"/>
    </row>
    <row r="12" spans="1:40" s="81" customFormat="1" ht="15" customHeight="1" x14ac:dyDescent="0.2">
      <c r="A12" s="102"/>
      <c r="B12" s="103"/>
      <c r="C12" s="102"/>
      <c r="D12" s="104"/>
      <c r="E12" s="105"/>
      <c r="F12" s="106"/>
      <c r="G12" s="125"/>
      <c r="H12" s="107"/>
      <c r="I12" s="108"/>
      <c r="J12" s="109" t="str">
        <f t="shared" si="0"/>
        <v xml:space="preserve"> </v>
      </c>
      <c r="L12" s="90">
        <f t="shared" si="1"/>
        <v>0</v>
      </c>
      <c r="M12" s="90">
        <f t="shared" si="2"/>
        <v>0</v>
      </c>
      <c r="N12" s="90">
        <f t="shared" si="3"/>
        <v>0</v>
      </c>
      <c r="O12" s="90">
        <f t="shared" si="4"/>
        <v>0</v>
      </c>
      <c r="P12" s="90">
        <f t="shared" si="5"/>
        <v>0</v>
      </c>
      <c r="Q12" s="90">
        <f t="shared" si="6"/>
        <v>0</v>
      </c>
      <c r="R12" s="90">
        <f t="shared" si="7"/>
        <v>0</v>
      </c>
      <c r="S12" s="90">
        <f t="shared" si="8"/>
        <v>0</v>
      </c>
      <c r="T12" s="90">
        <f t="shared" si="9"/>
        <v>0</v>
      </c>
      <c r="U12" s="90">
        <f t="shared" si="10"/>
        <v>0</v>
      </c>
      <c r="V12" s="90">
        <f t="shared" si="11"/>
        <v>0</v>
      </c>
      <c r="W12" s="90"/>
      <c r="X12" s="90">
        <f t="shared" si="12"/>
        <v>0</v>
      </c>
      <c r="Y12" s="90">
        <f t="shared" si="13"/>
        <v>0</v>
      </c>
      <c r="Z12" s="90">
        <f t="shared" si="14"/>
        <v>0</v>
      </c>
      <c r="AA12" s="90">
        <f t="shared" si="15"/>
        <v>0</v>
      </c>
      <c r="AB12" s="90">
        <f t="shared" si="16"/>
        <v>0</v>
      </c>
      <c r="AC12" s="90">
        <f t="shared" si="17"/>
        <v>0</v>
      </c>
      <c r="AE12" s="83"/>
      <c r="AF12" s="84" t="s">
        <v>19</v>
      </c>
      <c r="AG12" s="83" t="s">
        <v>114</v>
      </c>
      <c r="AH12" s="83"/>
      <c r="AI12" s="83"/>
      <c r="AJ12" s="83"/>
      <c r="AK12" s="83"/>
      <c r="AL12" s="83"/>
      <c r="AM12" s="83"/>
      <c r="AN12" s="83"/>
    </row>
    <row r="13" spans="1:40" s="81" customFormat="1" ht="15" customHeight="1" x14ac:dyDescent="0.2">
      <c r="A13" s="102"/>
      <c r="B13" s="103"/>
      <c r="C13" s="102"/>
      <c r="D13" s="104"/>
      <c r="E13" s="105"/>
      <c r="F13" s="106"/>
      <c r="G13" s="125"/>
      <c r="H13" s="107"/>
      <c r="I13" s="108"/>
      <c r="J13" s="109" t="str">
        <f t="shared" si="0"/>
        <v xml:space="preserve"> </v>
      </c>
      <c r="L13" s="90">
        <f t="shared" si="1"/>
        <v>0</v>
      </c>
      <c r="M13" s="90">
        <f t="shared" si="2"/>
        <v>0</v>
      </c>
      <c r="N13" s="90">
        <f t="shared" si="3"/>
        <v>0</v>
      </c>
      <c r="O13" s="90">
        <f t="shared" si="4"/>
        <v>0</v>
      </c>
      <c r="P13" s="90">
        <f t="shared" si="5"/>
        <v>0</v>
      </c>
      <c r="Q13" s="90">
        <f t="shared" si="6"/>
        <v>0</v>
      </c>
      <c r="R13" s="90">
        <f t="shared" si="7"/>
        <v>0</v>
      </c>
      <c r="S13" s="90">
        <f t="shared" si="8"/>
        <v>0</v>
      </c>
      <c r="T13" s="90">
        <f t="shared" si="9"/>
        <v>0</v>
      </c>
      <c r="U13" s="90">
        <f t="shared" si="10"/>
        <v>0</v>
      </c>
      <c r="V13" s="90">
        <f t="shared" si="11"/>
        <v>0</v>
      </c>
      <c r="W13" s="90"/>
      <c r="X13" s="90">
        <f t="shared" si="12"/>
        <v>0</v>
      </c>
      <c r="Y13" s="90">
        <f t="shared" si="13"/>
        <v>0</v>
      </c>
      <c r="Z13" s="90">
        <f t="shared" si="14"/>
        <v>0</v>
      </c>
      <c r="AA13" s="90">
        <f t="shared" si="15"/>
        <v>0</v>
      </c>
      <c r="AB13" s="90">
        <f t="shared" si="16"/>
        <v>0</v>
      </c>
      <c r="AC13" s="90">
        <f t="shared" si="17"/>
        <v>0</v>
      </c>
      <c r="AE13" s="83"/>
      <c r="AF13" s="84" t="s">
        <v>23</v>
      </c>
      <c r="AG13" s="83" t="s">
        <v>115</v>
      </c>
      <c r="AH13" s="83"/>
      <c r="AI13" s="83"/>
      <c r="AJ13" s="83"/>
      <c r="AK13" s="83"/>
      <c r="AL13" s="83"/>
      <c r="AM13" s="83"/>
      <c r="AN13" s="83"/>
    </row>
    <row r="14" spans="1:40" s="81" customFormat="1" ht="15" customHeight="1" x14ac:dyDescent="0.2">
      <c r="A14" s="102"/>
      <c r="B14" s="103"/>
      <c r="C14" s="102"/>
      <c r="D14" s="104"/>
      <c r="E14" s="105"/>
      <c r="F14" s="106"/>
      <c r="G14" s="125"/>
      <c r="H14" s="107"/>
      <c r="I14" s="108"/>
      <c r="J14" s="109" t="str">
        <f t="shared" si="0"/>
        <v xml:space="preserve"> </v>
      </c>
      <c r="L14" s="90">
        <f t="shared" si="1"/>
        <v>0</v>
      </c>
      <c r="M14" s="90">
        <f t="shared" si="2"/>
        <v>0</v>
      </c>
      <c r="N14" s="90">
        <f t="shared" si="3"/>
        <v>0</v>
      </c>
      <c r="O14" s="90">
        <f t="shared" si="4"/>
        <v>0</v>
      </c>
      <c r="P14" s="90">
        <f t="shared" si="5"/>
        <v>0</v>
      </c>
      <c r="Q14" s="90">
        <f t="shared" si="6"/>
        <v>0</v>
      </c>
      <c r="R14" s="90">
        <f t="shared" si="7"/>
        <v>0</v>
      </c>
      <c r="S14" s="90">
        <f t="shared" si="8"/>
        <v>0</v>
      </c>
      <c r="T14" s="90">
        <f t="shared" si="9"/>
        <v>0</v>
      </c>
      <c r="U14" s="90">
        <f t="shared" si="10"/>
        <v>0</v>
      </c>
      <c r="V14" s="90">
        <f t="shared" si="11"/>
        <v>0</v>
      </c>
      <c r="W14" s="90"/>
      <c r="X14" s="90">
        <f t="shared" si="12"/>
        <v>0</v>
      </c>
      <c r="Y14" s="90">
        <f t="shared" si="13"/>
        <v>0</v>
      </c>
      <c r="Z14" s="90">
        <f t="shared" si="14"/>
        <v>0</v>
      </c>
      <c r="AA14" s="90">
        <f t="shared" si="15"/>
        <v>0</v>
      </c>
      <c r="AB14" s="90">
        <f t="shared" si="16"/>
        <v>0</v>
      </c>
      <c r="AC14" s="90">
        <f t="shared" si="17"/>
        <v>0</v>
      </c>
      <c r="AE14" s="83"/>
      <c r="AF14" s="83"/>
      <c r="AG14" s="83"/>
      <c r="AH14" s="83"/>
      <c r="AI14" s="83"/>
      <c r="AJ14" s="83"/>
      <c r="AK14" s="83"/>
      <c r="AL14" s="83"/>
      <c r="AM14" s="83"/>
      <c r="AN14" s="83"/>
    </row>
    <row r="15" spans="1:40" s="81" customFormat="1" ht="15" customHeight="1" x14ac:dyDescent="0.2">
      <c r="A15" s="102"/>
      <c r="B15" s="103"/>
      <c r="C15" s="102"/>
      <c r="D15" s="104"/>
      <c r="E15" s="105"/>
      <c r="F15" s="106"/>
      <c r="G15" s="125"/>
      <c r="H15" s="107"/>
      <c r="I15" s="108"/>
      <c r="J15" s="109" t="str">
        <f t="shared" si="0"/>
        <v xml:space="preserve"> </v>
      </c>
      <c r="L15" s="90">
        <f t="shared" si="1"/>
        <v>0</v>
      </c>
      <c r="M15" s="90">
        <f t="shared" si="2"/>
        <v>0</v>
      </c>
      <c r="N15" s="90">
        <f t="shared" si="3"/>
        <v>0</v>
      </c>
      <c r="O15" s="90">
        <f t="shared" si="4"/>
        <v>0</v>
      </c>
      <c r="P15" s="90">
        <f t="shared" si="5"/>
        <v>0</v>
      </c>
      <c r="Q15" s="90">
        <f t="shared" si="6"/>
        <v>0</v>
      </c>
      <c r="R15" s="90">
        <f t="shared" si="7"/>
        <v>0</v>
      </c>
      <c r="S15" s="90">
        <f t="shared" si="8"/>
        <v>0</v>
      </c>
      <c r="T15" s="90">
        <f t="shared" si="9"/>
        <v>0</v>
      </c>
      <c r="U15" s="90">
        <f t="shared" si="10"/>
        <v>0</v>
      </c>
      <c r="V15" s="90">
        <f t="shared" si="11"/>
        <v>0</v>
      </c>
      <c r="W15" s="90"/>
      <c r="X15" s="90">
        <f t="shared" si="12"/>
        <v>0</v>
      </c>
      <c r="Y15" s="90">
        <f t="shared" si="13"/>
        <v>0</v>
      </c>
      <c r="Z15" s="90">
        <f t="shared" si="14"/>
        <v>0</v>
      </c>
      <c r="AA15" s="90">
        <f t="shared" si="15"/>
        <v>0</v>
      </c>
      <c r="AB15" s="90">
        <f t="shared" si="16"/>
        <v>0</v>
      </c>
      <c r="AC15" s="90">
        <f t="shared" si="17"/>
        <v>0</v>
      </c>
      <c r="AE15" s="83" t="s">
        <v>116</v>
      </c>
      <c r="AF15" s="83"/>
      <c r="AG15" s="83"/>
      <c r="AH15" s="83"/>
      <c r="AI15" s="83"/>
      <c r="AJ15" s="83"/>
      <c r="AK15" s="83"/>
      <c r="AL15" s="83"/>
      <c r="AM15" s="83"/>
      <c r="AN15" s="83"/>
    </row>
    <row r="16" spans="1:40" s="81" customFormat="1" ht="15" customHeight="1" x14ac:dyDescent="0.2">
      <c r="A16" s="102"/>
      <c r="B16" s="103"/>
      <c r="C16" s="102"/>
      <c r="D16" s="104"/>
      <c r="E16" s="105"/>
      <c r="F16" s="106"/>
      <c r="G16" s="125"/>
      <c r="H16" s="107"/>
      <c r="I16" s="108"/>
      <c r="J16" s="109" t="str">
        <f t="shared" si="0"/>
        <v xml:space="preserve"> </v>
      </c>
      <c r="L16" s="90">
        <f t="shared" si="1"/>
        <v>0</v>
      </c>
      <c r="M16" s="90">
        <f t="shared" si="2"/>
        <v>0</v>
      </c>
      <c r="N16" s="90">
        <f t="shared" si="3"/>
        <v>0</v>
      </c>
      <c r="O16" s="90">
        <f t="shared" si="4"/>
        <v>0</v>
      </c>
      <c r="P16" s="90">
        <f t="shared" si="5"/>
        <v>0</v>
      </c>
      <c r="Q16" s="90">
        <f t="shared" si="6"/>
        <v>0</v>
      </c>
      <c r="R16" s="90">
        <f t="shared" si="7"/>
        <v>0</v>
      </c>
      <c r="S16" s="90">
        <f t="shared" si="8"/>
        <v>0</v>
      </c>
      <c r="T16" s="90">
        <f t="shared" si="9"/>
        <v>0</v>
      </c>
      <c r="U16" s="90">
        <f t="shared" si="10"/>
        <v>0</v>
      </c>
      <c r="V16" s="90">
        <f t="shared" si="11"/>
        <v>0</v>
      </c>
      <c r="W16" s="90"/>
      <c r="X16" s="90">
        <f t="shared" si="12"/>
        <v>0</v>
      </c>
      <c r="Y16" s="90">
        <f t="shared" si="13"/>
        <v>0</v>
      </c>
      <c r="Z16" s="90">
        <f t="shared" si="14"/>
        <v>0</v>
      </c>
      <c r="AA16" s="90">
        <f t="shared" si="15"/>
        <v>0</v>
      </c>
      <c r="AB16" s="90">
        <f t="shared" si="16"/>
        <v>0</v>
      </c>
      <c r="AC16" s="90">
        <f t="shared" si="17"/>
        <v>0</v>
      </c>
      <c r="AE16" s="83"/>
      <c r="AF16" s="84" t="s">
        <v>24</v>
      </c>
      <c r="AG16" s="83" t="s">
        <v>117</v>
      </c>
      <c r="AH16" s="83"/>
      <c r="AI16" s="83"/>
      <c r="AJ16" s="83"/>
      <c r="AK16" s="83"/>
      <c r="AL16" s="83"/>
      <c r="AM16" s="83"/>
      <c r="AN16" s="83"/>
    </row>
    <row r="17" spans="1:40" s="81" customFormat="1" ht="15" customHeight="1" x14ac:dyDescent="0.2">
      <c r="A17" s="102"/>
      <c r="B17" s="103"/>
      <c r="C17" s="102"/>
      <c r="D17" s="104"/>
      <c r="E17" s="105"/>
      <c r="F17" s="106"/>
      <c r="G17" s="125"/>
      <c r="H17" s="107"/>
      <c r="I17" s="108"/>
      <c r="J17" s="109" t="str">
        <f t="shared" si="0"/>
        <v xml:space="preserve"> </v>
      </c>
      <c r="L17" s="90">
        <f t="shared" si="1"/>
        <v>0</v>
      </c>
      <c r="M17" s="90">
        <f t="shared" si="2"/>
        <v>0</v>
      </c>
      <c r="N17" s="90">
        <f t="shared" si="3"/>
        <v>0</v>
      </c>
      <c r="O17" s="90">
        <f t="shared" si="4"/>
        <v>0</v>
      </c>
      <c r="P17" s="90">
        <f t="shared" si="5"/>
        <v>0</v>
      </c>
      <c r="Q17" s="90">
        <f t="shared" si="6"/>
        <v>0</v>
      </c>
      <c r="R17" s="90">
        <f t="shared" si="7"/>
        <v>0</v>
      </c>
      <c r="S17" s="90">
        <f t="shared" si="8"/>
        <v>0</v>
      </c>
      <c r="T17" s="90">
        <f t="shared" si="9"/>
        <v>0</v>
      </c>
      <c r="U17" s="90">
        <f t="shared" si="10"/>
        <v>0</v>
      </c>
      <c r="V17" s="90">
        <f t="shared" si="11"/>
        <v>0</v>
      </c>
      <c r="W17" s="90"/>
      <c r="X17" s="90">
        <f t="shared" si="12"/>
        <v>0</v>
      </c>
      <c r="Y17" s="90">
        <f t="shared" si="13"/>
        <v>0</v>
      </c>
      <c r="Z17" s="90">
        <f t="shared" si="14"/>
        <v>0</v>
      </c>
      <c r="AA17" s="90">
        <f t="shared" si="15"/>
        <v>0</v>
      </c>
      <c r="AB17" s="90">
        <f t="shared" si="16"/>
        <v>0</v>
      </c>
      <c r="AC17" s="90">
        <f t="shared" si="17"/>
        <v>0</v>
      </c>
      <c r="AE17" s="83"/>
      <c r="AF17" s="84" t="s">
        <v>27</v>
      </c>
      <c r="AG17" s="83" t="s">
        <v>118</v>
      </c>
      <c r="AH17" s="83"/>
      <c r="AI17" s="83"/>
      <c r="AJ17" s="83"/>
      <c r="AK17" s="83"/>
      <c r="AL17" s="83"/>
      <c r="AM17" s="83"/>
      <c r="AN17" s="83"/>
    </row>
    <row r="18" spans="1:40" s="81" customFormat="1" ht="15" customHeight="1" x14ac:dyDescent="0.2">
      <c r="A18" s="102"/>
      <c r="B18" s="103"/>
      <c r="C18" s="102"/>
      <c r="D18" s="104"/>
      <c r="E18" s="105"/>
      <c r="F18" s="106"/>
      <c r="G18" s="125"/>
      <c r="H18" s="107"/>
      <c r="I18" s="108"/>
      <c r="J18" s="109" t="str">
        <f t="shared" si="0"/>
        <v xml:space="preserve"> </v>
      </c>
      <c r="L18" s="90">
        <f t="shared" si="1"/>
        <v>0</v>
      </c>
      <c r="M18" s="90">
        <f t="shared" si="2"/>
        <v>0</v>
      </c>
      <c r="N18" s="90">
        <f t="shared" si="3"/>
        <v>0</v>
      </c>
      <c r="O18" s="90">
        <f t="shared" si="4"/>
        <v>0</v>
      </c>
      <c r="P18" s="90">
        <f t="shared" si="5"/>
        <v>0</v>
      </c>
      <c r="Q18" s="90">
        <f t="shared" si="6"/>
        <v>0</v>
      </c>
      <c r="R18" s="90">
        <f t="shared" si="7"/>
        <v>0</v>
      </c>
      <c r="S18" s="90">
        <f t="shared" si="8"/>
        <v>0</v>
      </c>
      <c r="T18" s="90">
        <f t="shared" si="9"/>
        <v>0</v>
      </c>
      <c r="U18" s="90">
        <f t="shared" si="10"/>
        <v>0</v>
      </c>
      <c r="V18" s="90">
        <f t="shared" si="11"/>
        <v>0</v>
      </c>
      <c r="W18" s="90"/>
      <c r="X18" s="90">
        <f t="shared" si="12"/>
        <v>0</v>
      </c>
      <c r="Y18" s="90">
        <f t="shared" si="13"/>
        <v>0</v>
      </c>
      <c r="Z18" s="90">
        <f t="shared" si="14"/>
        <v>0</v>
      </c>
      <c r="AA18" s="90">
        <f t="shared" si="15"/>
        <v>0</v>
      </c>
      <c r="AB18" s="90">
        <f t="shared" si="16"/>
        <v>0</v>
      </c>
      <c r="AC18" s="90">
        <f t="shared" si="17"/>
        <v>0</v>
      </c>
      <c r="AE18" s="83"/>
      <c r="AF18" s="84" t="s">
        <v>33</v>
      </c>
      <c r="AG18" s="83" t="s">
        <v>119</v>
      </c>
      <c r="AH18" s="83"/>
      <c r="AI18" s="83"/>
      <c r="AJ18" s="83"/>
      <c r="AK18" s="83"/>
      <c r="AL18" s="83"/>
      <c r="AM18" s="83"/>
      <c r="AN18" s="83"/>
    </row>
    <row r="19" spans="1:40" s="81" customFormat="1" ht="15" customHeight="1" x14ac:dyDescent="0.2">
      <c r="A19" s="102"/>
      <c r="B19" s="103"/>
      <c r="C19" s="102"/>
      <c r="D19" s="104"/>
      <c r="E19" s="105"/>
      <c r="F19" s="106"/>
      <c r="G19" s="125"/>
      <c r="H19" s="107"/>
      <c r="I19" s="108"/>
      <c r="J19" s="109" t="str">
        <f t="shared" si="0"/>
        <v xml:space="preserve"> </v>
      </c>
      <c r="L19" s="90">
        <f t="shared" si="1"/>
        <v>0</v>
      </c>
      <c r="M19" s="90">
        <f t="shared" si="2"/>
        <v>0</v>
      </c>
      <c r="N19" s="90">
        <f t="shared" si="3"/>
        <v>0</v>
      </c>
      <c r="O19" s="90">
        <f t="shared" si="4"/>
        <v>0</v>
      </c>
      <c r="P19" s="90">
        <f t="shared" si="5"/>
        <v>0</v>
      </c>
      <c r="Q19" s="90">
        <f t="shared" si="6"/>
        <v>0</v>
      </c>
      <c r="R19" s="90">
        <f t="shared" si="7"/>
        <v>0</v>
      </c>
      <c r="S19" s="90">
        <f t="shared" si="8"/>
        <v>0</v>
      </c>
      <c r="T19" s="90">
        <f t="shared" si="9"/>
        <v>0</v>
      </c>
      <c r="U19" s="90">
        <f t="shared" si="10"/>
        <v>0</v>
      </c>
      <c r="V19" s="90">
        <f t="shared" si="11"/>
        <v>0</v>
      </c>
      <c r="W19" s="90"/>
      <c r="X19" s="90">
        <f t="shared" si="12"/>
        <v>0</v>
      </c>
      <c r="Y19" s="90">
        <f t="shared" si="13"/>
        <v>0</v>
      </c>
      <c r="Z19" s="90">
        <f t="shared" si="14"/>
        <v>0</v>
      </c>
      <c r="AA19" s="90">
        <f t="shared" si="15"/>
        <v>0</v>
      </c>
      <c r="AB19" s="90">
        <f t="shared" si="16"/>
        <v>0</v>
      </c>
      <c r="AC19" s="90">
        <f t="shared" si="17"/>
        <v>0</v>
      </c>
      <c r="AE19" s="83"/>
      <c r="AF19" s="84" t="s">
        <v>28</v>
      </c>
      <c r="AG19" s="83" t="s">
        <v>120</v>
      </c>
      <c r="AH19" s="83"/>
      <c r="AI19" s="83"/>
      <c r="AJ19" s="83"/>
      <c r="AK19" s="83"/>
      <c r="AL19" s="83"/>
      <c r="AM19" s="83"/>
      <c r="AN19" s="83"/>
    </row>
    <row r="20" spans="1:40" s="81" customFormat="1" ht="15" customHeight="1" x14ac:dyDescent="0.2">
      <c r="A20" s="102"/>
      <c r="B20" s="103"/>
      <c r="C20" s="102"/>
      <c r="D20" s="104"/>
      <c r="E20" s="105"/>
      <c r="F20" s="106"/>
      <c r="G20" s="125"/>
      <c r="H20" s="107"/>
      <c r="I20" s="108"/>
      <c r="J20" s="109" t="str">
        <f t="shared" si="0"/>
        <v xml:space="preserve"> </v>
      </c>
      <c r="L20" s="90">
        <f t="shared" si="1"/>
        <v>0</v>
      </c>
      <c r="M20" s="90">
        <f t="shared" si="2"/>
        <v>0</v>
      </c>
      <c r="N20" s="90">
        <f t="shared" si="3"/>
        <v>0</v>
      </c>
      <c r="O20" s="90">
        <f t="shared" si="4"/>
        <v>0</v>
      </c>
      <c r="P20" s="90">
        <f t="shared" si="5"/>
        <v>0</v>
      </c>
      <c r="Q20" s="90">
        <f t="shared" si="6"/>
        <v>0</v>
      </c>
      <c r="R20" s="90">
        <f t="shared" si="7"/>
        <v>0</v>
      </c>
      <c r="S20" s="90">
        <f t="shared" si="8"/>
        <v>0</v>
      </c>
      <c r="T20" s="90">
        <f t="shared" si="9"/>
        <v>0</v>
      </c>
      <c r="U20" s="90">
        <f t="shared" si="10"/>
        <v>0</v>
      </c>
      <c r="V20" s="90">
        <f t="shared" si="11"/>
        <v>0</v>
      </c>
      <c r="W20" s="90"/>
      <c r="X20" s="90">
        <f t="shared" si="12"/>
        <v>0</v>
      </c>
      <c r="Y20" s="90">
        <f t="shared" si="13"/>
        <v>0</v>
      </c>
      <c r="Z20" s="90">
        <f t="shared" si="14"/>
        <v>0</v>
      </c>
      <c r="AA20" s="90">
        <f t="shared" si="15"/>
        <v>0</v>
      </c>
      <c r="AB20" s="90">
        <f t="shared" si="16"/>
        <v>0</v>
      </c>
      <c r="AC20" s="90">
        <f t="shared" si="17"/>
        <v>0</v>
      </c>
      <c r="AE20" s="83"/>
      <c r="AF20" s="84" t="s">
        <v>26</v>
      </c>
      <c r="AG20" s="83" t="s">
        <v>121</v>
      </c>
      <c r="AH20" s="83"/>
      <c r="AI20" s="83"/>
      <c r="AJ20" s="83"/>
      <c r="AK20" s="83"/>
      <c r="AL20" s="83"/>
      <c r="AM20" s="83"/>
      <c r="AN20" s="83"/>
    </row>
    <row r="21" spans="1:40" s="81" customFormat="1" ht="15" customHeight="1" x14ac:dyDescent="0.2">
      <c r="A21" s="102"/>
      <c r="B21" s="103"/>
      <c r="C21" s="102"/>
      <c r="D21" s="104"/>
      <c r="E21" s="105"/>
      <c r="F21" s="106"/>
      <c r="G21" s="125"/>
      <c r="H21" s="107"/>
      <c r="I21" s="108"/>
      <c r="J21" s="109" t="str">
        <f t="shared" si="0"/>
        <v xml:space="preserve"> </v>
      </c>
      <c r="L21" s="90">
        <f t="shared" si="1"/>
        <v>0</v>
      </c>
      <c r="M21" s="90">
        <f t="shared" si="2"/>
        <v>0</v>
      </c>
      <c r="N21" s="90">
        <f t="shared" si="3"/>
        <v>0</v>
      </c>
      <c r="O21" s="90">
        <f t="shared" si="4"/>
        <v>0</v>
      </c>
      <c r="P21" s="90">
        <f t="shared" si="5"/>
        <v>0</v>
      </c>
      <c r="Q21" s="90">
        <f t="shared" si="6"/>
        <v>0</v>
      </c>
      <c r="R21" s="90">
        <f t="shared" si="7"/>
        <v>0</v>
      </c>
      <c r="S21" s="90">
        <f t="shared" si="8"/>
        <v>0</v>
      </c>
      <c r="T21" s="90">
        <f t="shared" si="9"/>
        <v>0</v>
      </c>
      <c r="U21" s="90">
        <f t="shared" si="10"/>
        <v>0</v>
      </c>
      <c r="V21" s="90">
        <f t="shared" si="11"/>
        <v>0</v>
      </c>
      <c r="W21" s="90"/>
      <c r="X21" s="90">
        <f t="shared" si="12"/>
        <v>0</v>
      </c>
      <c r="Y21" s="90">
        <f t="shared" si="13"/>
        <v>0</v>
      </c>
      <c r="Z21" s="90">
        <f t="shared" si="14"/>
        <v>0</v>
      </c>
      <c r="AA21" s="90">
        <f t="shared" si="15"/>
        <v>0</v>
      </c>
      <c r="AB21" s="90">
        <f t="shared" si="16"/>
        <v>0</v>
      </c>
      <c r="AC21" s="90">
        <f t="shared" si="17"/>
        <v>0</v>
      </c>
      <c r="AE21" s="83"/>
      <c r="AF21" s="84" t="s">
        <v>29</v>
      </c>
      <c r="AG21" s="83" t="s">
        <v>122</v>
      </c>
      <c r="AH21" s="83"/>
      <c r="AI21" s="83"/>
      <c r="AJ21" s="83"/>
      <c r="AK21" s="83"/>
      <c r="AL21" s="83"/>
      <c r="AM21" s="83"/>
      <c r="AN21" s="83"/>
    </row>
    <row r="22" spans="1:40" s="81" customFormat="1" ht="15" customHeight="1" x14ac:dyDescent="0.2">
      <c r="A22" s="102"/>
      <c r="B22" s="103"/>
      <c r="C22" s="102"/>
      <c r="D22" s="104"/>
      <c r="E22" s="105"/>
      <c r="F22" s="106"/>
      <c r="G22" s="125"/>
      <c r="H22" s="107"/>
      <c r="I22" s="108"/>
      <c r="J22" s="109" t="str">
        <f t="shared" si="0"/>
        <v xml:space="preserve"> </v>
      </c>
      <c r="L22" s="90">
        <f t="shared" si="1"/>
        <v>0</v>
      </c>
      <c r="M22" s="90">
        <f t="shared" si="2"/>
        <v>0</v>
      </c>
      <c r="N22" s="90">
        <f t="shared" si="3"/>
        <v>0</v>
      </c>
      <c r="O22" s="90">
        <f t="shared" si="4"/>
        <v>0</v>
      </c>
      <c r="P22" s="90">
        <f t="shared" si="5"/>
        <v>0</v>
      </c>
      <c r="Q22" s="90">
        <f t="shared" si="6"/>
        <v>0</v>
      </c>
      <c r="R22" s="90">
        <f t="shared" si="7"/>
        <v>0</v>
      </c>
      <c r="S22" s="90">
        <f t="shared" si="8"/>
        <v>0</v>
      </c>
      <c r="T22" s="90">
        <f t="shared" si="9"/>
        <v>0</v>
      </c>
      <c r="U22" s="90">
        <f t="shared" si="10"/>
        <v>0</v>
      </c>
      <c r="V22" s="90">
        <f t="shared" si="11"/>
        <v>0</v>
      </c>
      <c r="W22" s="90"/>
      <c r="X22" s="90">
        <f t="shared" si="12"/>
        <v>0</v>
      </c>
      <c r="Y22" s="90">
        <f t="shared" si="13"/>
        <v>0</v>
      </c>
      <c r="Z22" s="90">
        <f t="shared" si="14"/>
        <v>0</v>
      </c>
      <c r="AA22" s="90">
        <f t="shared" si="15"/>
        <v>0</v>
      </c>
      <c r="AB22" s="90">
        <f t="shared" si="16"/>
        <v>0</v>
      </c>
      <c r="AC22" s="90">
        <f t="shared" si="17"/>
        <v>0</v>
      </c>
      <c r="AE22" s="83"/>
      <c r="AF22" s="84" t="s">
        <v>20</v>
      </c>
      <c r="AG22" s="83" t="s">
        <v>123</v>
      </c>
      <c r="AH22" s="83"/>
      <c r="AI22" s="83"/>
      <c r="AJ22" s="83"/>
      <c r="AK22" s="83"/>
      <c r="AL22" s="83"/>
      <c r="AM22" s="83"/>
      <c r="AN22" s="83"/>
    </row>
    <row r="23" spans="1:40" s="81" customFormat="1" ht="15" customHeight="1" x14ac:dyDescent="0.2">
      <c r="A23" s="102"/>
      <c r="B23" s="103"/>
      <c r="C23" s="102"/>
      <c r="D23" s="104"/>
      <c r="E23" s="105"/>
      <c r="F23" s="106"/>
      <c r="G23" s="125"/>
      <c r="H23" s="107"/>
      <c r="I23" s="108"/>
      <c r="J23" s="109" t="str">
        <f t="shared" si="0"/>
        <v xml:space="preserve"> </v>
      </c>
      <c r="L23" s="90">
        <f>IF(E23="Award/Schol",F23,0)</f>
        <v>0</v>
      </c>
      <c r="M23" s="90">
        <f t="shared" si="2"/>
        <v>0</v>
      </c>
      <c r="N23" s="90">
        <f t="shared" si="3"/>
        <v>0</v>
      </c>
      <c r="O23" s="90">
        <f t="shared" si="4"/>
        <v>0</v>
      </c>
      <c r="P23" s="90">
        <f t="shared" si="5"/>
        <v>0</v>
      </c>
      <c r="Q23" s="90">
        <f t="shared" si="6"/>
        <v>0</v>
      </c>
      <c r="R23" s="90">
        <f t="shared" si="7"/>
        <v>0</v>
      </c>
      <c r="S23" s="90">
        <f t="shared" si="8"/>
        <v>0</v>
      </c>
      <c r="T23" s="90">
        <f t="shared" si="9"/>
        <v>0</v>
      </c>
      <c r="U23" s="90">
        <f t="shared" si="10"/>
        <v>0</v>
      </c>
      <c r="V23" s="90">
        <f t="shared" si="11"/>
        <v>0</v>
      </c>
      <c r="W23" s="90"/>
      <c r="X23" s="90">
        <f t="shared" si="12"/>
        <v>0</v>
      </c>
      <c r="Y23" s="90">
        <f t="shared" si="13"/>
        <v>0</v>
      </c>
      <c r="Z23" s="90">
        <f t="shared" si="14"/>
        <v>0</v>
      </c>
      <c r="AA23" s="90">
        <f t="shared" si="15"/>
        <v>0</v>
      </c>
      <c r="AB23" s="90">
        <f t="shared" si="16"/>
        <v>0</v>
      </c>
      <c r="AC23" s="90">
        <f t="shared" si="17"/>
        <v>0</v>
      </c>
      <c r="AE23" s="83"/>
      <c r="AF23" s="84" t="s">
        <v>30</v>
      </c>
      <c r="AG23" s="83" t="s">
        <v>146</v>
      </c>
      <c r="AH23" s="83"/>
      <c r="AI23" s="83"/>
      <c r="AJ23" s="83"/>
      <c r="AK23" s="83"/>
      <c r="AL23" s="83"/>
      <c r="AM23" s="83"/>
      <c r="AN23" s="83"/>
    </row>
    <row r="24" spans="1:40" s="81" customFormat="1" ht="15" customHeight="1" x14ac:dyDescent="0.2">
      <c r="A24" s="102"/>
      <c r="B24" s="103"/>
      <c r="C24" s="102"/>
      <c r="D24" s="104"/>
      <c r="E24" s="105"/>
      <c r="F24" s="106"/>
      <c r="G24" s="125"/>
      <c r="H24" s="107"/>
      <c r="I24" s="108"/>
      <c r="J24" s="109" t="str">
        <f>IF(F24+I24=0," ",SUM(J23-F24+I24))</f>
        <v xml:space="preserve"> </v>
      </c>
      <c r="L24" s="90">
        <f>IF(E24="Award/Schol",F24,0)</f>
        <v>0</v>
      </c>
      <c r="M24" s="90">
        <f>IF(E24="Bank Fee", F24,0)</f>
        <v>0</v>
      </c>
      <c r="N24" s="90">
        <f>IF(E24="Club Activity",F24,0)</f>
        <v>0</v>
      </c>
      <c r="O24" s="90">
        <f>IF(E24="Club Supply",F24,0)</f>
        <v>0</v>
      </c>
      <c r="P24" s="90">
        <f>IF(E24="Donat/Contrb", F24,0)</f>
        <v>0</v>
      </c>
      <c r="Q24" s="90">
        <f>IF(E24="Enroll/Insur",F24,0)</f>
        <v>0</v>
      </c>
      <c r="R24" s="90">
        <f>IF(E24="Equipment",F24,0)</f>
        <v>0</v>
      </c>
      <c r="S24" s="90">
        <f>IF(E24="Fair/ProjSup",F24,0)</f>
        <v>0</v>
      </c>
      <c r="T24" s="90">
        <f>IF(E24="Fund/Sale",F24,0)</f>
        <v>0</v>
      </c>
      <c r="U24" s="90">
        <f>IF(E24="Rent",F24,0)</f>
        <v>0</v>
      </c>
      <c r="V24" s="90">
        <f>IF(E24="Oth Expens",F24,0)</f>
        <v>0</v>
      </c>
      <c r="W24" s="90"/>
      <c r="X24" s="90">
        <f>IF(H24="Awards",I24,0)</f>
        <v>0</v>
      </c>
      <c r="Y24" s="90">
        <f>IF(H24="Donat/Spons",I24,0)</f>
        <v>0</v>
      </c>
      <c r="Z24" s="90">
        <f>IF(H24="Dues/Enroll",I24,0)</f>
        <v>0</v>
      </c>
      <c r="AA24" s="90">
        <f>IF(H24="Fund/Sales",I24,0)</f>
        <v>0</v>
      </c>
      <c r="AB24" s="90">
        <f>IF(H24="Interest",I24,0)</f>
        <v>0</v>
      </c>
      <c r="AC24" s="90">
        <f>IF(H24="Oth Income",I24,0)</f>
        <v>0</v>
      </c>
      <c r="AE24" s="83"/>
      <c r="AF24" s="84" t="s">
        <v>50</v>
      </c>
      <c r="AG24" s="83" t="s">
        <v>124</v>
      </c>
      <c r="AH24" s="83"/>
      <c r="AI24" s="83"/>
      <c r="AJ24" s="83"/>
      <c r="AK24" s="83"/>
      <c r="AL24" s="83"/>
      <c r="AM24" s="83"/>
      <c r="AN24" s="83"/>
    </row>
    <row r="25" spans="1:40" s="81" customFormat="1" ht="15" customHeight="1" x14ac:dyDescent="0.2">
      <c r="A25" s="102"/>
      <c r="B25" s="103"/>
      <c r="C25" s="102"/>
      <c r="D25" s="104"/>
      <c r="E25" s="105"/>
      <c r="F25" s="106"/>
      <c r="G25" s="125"/>
      <c r="H25" s="107"/>
      <c r="I25" s="108"/>
      <c r="J25" s="109" t="str">
        <f>IF(F25+I25=0," ",SUM(J24-F25+I25))</f>
        <v xml:space="preserve"> </v>
      </c>
      <c r="L25" s="90">
        <f>IF(E25="Award/Schol",F25,0)</f>
        <v>0</v>
      </c>
      <c r="M25" s="90">
        <f>IF(E25="Bank Fee", F25,0)</f>
        <v>0</v>
      </c>
      <c r="N25" s="90">
        <f>IF(E25="Club Activity",F25,0)</f>
        <v>0</v>
      </c>
      <c r="O25" s="90">
        <f>IF(E25="Club Supply",F25,0)</f>
        <v>0</v>
      </c>
      <c r="P25" s="90">
        <f>IF(E25="Donat/Contrb", F25,0)</f>
        <v>0</v>
      </c>
      <c r="Q25" s="90">
        <f>IF(E25="Enroll/Insur",F25,0)</f>
        <v>0</v>
      </c>
      <c r="R25" s="90">
        <f>IF(E25="Equipment",F25,0)</f>
        <v>0</v>
      </c>
      <c r="S25" s="90">
        <f>IF(E25="Fair/ProjSup",F25,0)</f>
        <v>0</v>
      </c>
      <c r="T25" s="90">
        <f>IF(E25="Fund/Sale",F25,0)</f>
        <v>0</v>
      </c>
      <c r="U25" s="90">
        <f>IF(E25="Rent",F25,0)</f>
        <v>0</v>
      </c>
      <c r="V25" s="90">
        <f>IF(E25="Oth Expens",F25,0)</f>
        <v>0</v>
      </c>
      <c r="W25" s="90"/>
      <c r="X25" s="90">
        <f>IF(H25="Awards",I25,0)</f>
        <v>0</v>
      </c>
      <c r="Y25" s="90">
        <f>IF(H25="Donat/Spons",I25,0)</f>
        <v>0</v>
      </c>
      <c r="Z25" s="90">
        <f>IF(H25="Dues/Enroll",I25,0)</f>
        <v>0</v>
      </c>
      <c r="AA25" s="90">
        <f>IF(H25="Fund/Sales",I25,0)</f>
        <v>0</v>
      </c>
      <c r="AB25" s="90">
        <f>IF(H25="Interest",I25,0)</f>
        <v>0</v>
      </c>
      <c r="AC25" s="90">
        <f>IF(H25="Oth Income",I25,0)</f>
        <v>0</v>
      </c>
      <c r="AE25" s="83"/>
      <c r="AF25" s="84" t="s">
        <v>31</v>
      </c>
      <c r="AG25" s="83" t="s">
        <v>125</v>
      </c>
      <c r="AH25" s="83"/>
      <c r="AI25" s="83"/>
      <c r="AJ25" s="83"/>
      <c r="AK25" s="83"/>
      <c r="AL25" s="83"/>
      <c r="AM25" s="83"/>
      <c r="AN25" s="83"/>
    </row>
    <row r="26" spans="1:40" s="81" customFormat="1" ht="15" customHeight="1" x14ac:dyDescent="0.2">
      <c r="A26" s="102"/>
      <c r="B26" s="103"/>
      <c r="C26" s="102"/>
      <c r="D26" s="104"/>
      <c r="E26" s="105"/>
      <c r="F26" s="106"/>
      <c r="G26" s="125"/>
      <c r="H26" s="107"/>
      <c r="I26" s="108"/>
      <c r="J26" s="109" t="str">
        <f>IF(F26+I26=0," ",SUM(J25-F26+I26))</f>
        <v xml:space="preserve"> </v>
      </c>
      <c r="L26" s="90">
        <f>IF(E26="Award/Schol",F26,0)</f>
        <v>0</v>
      </c>
      <c r="M26" s="90">
        <f>IF(E26="Bank Fee", F26,0)</f>
        <v>0</v>
      </c>
      <c r="N26" s="90">
        <f>IF(E26="Club Activity",F26,0)</f>
        <v>0</v>
      </c>
      <c r="O26" s="90">
        <f>IF(E26="Club Supply",F26,0)</f>
        <v>0</v>
      </c>
      <c r="P26" s="90">
        <f>IF(E26="Donat/Contrb", F26,0)</f>
        <v>0</v>
      </c>
      <c r="Q26" s="90">
        <f>IF(E26="Enroll/Insur",F26,0)</f>
        <v>0</v>
      </c>
      <c r="R26" s="90">
        <f>IF(E26="Equipment",F26,0)</f>
        <v>0</v>
      </c>
      <c r="S26" s="90">
        <f>IF(E26="Fair/ProjSup",F26,0)</f>
        <v>0</v>
      </c>
      <c r="T26" s="90">
        <f>IF(E26="Fund/Sale",F26,0)</f>
        <v>0</v>
      </c>
      <c r="U26" s="90">
        <f>IF(E26="Rent",F26,0)</f>
        <v>0</v>
      </c>
      <c r="V26" s="90">
        <f>IF(E26="Oth Expens",F26,0)</f>
        <v>0</v>
      </c>
      <c r="W26" s="90"/>
      <c r="X26" s="90">
        <f>IF(H26="Awards",I26,0)</f>
        <v>0</v>
      </c>
      <c r="Y26" s="90">
        <f>IF(H26="Donat/Spons",I26,0)</f>
        <v>0</v>
      </c>
      <c r="Z26" s="90">
        <f>IF(H26="Dues/Enroll",I26,0)</f>
        <v>0</v>
      </c>
      <c r="AA26" s="90">
        <f>IF(H26="Fund/Sales",I26,0)</f>
        <v>0</v>
      </c>
      <c r="AB26" s="90">
        <f>IF(H26="Interest",I26,0)</f>
        <v>0</v>
      </c>
      <c r="AC26" s="90">
        <f>IF(H26="Oth Income",I26,0)</f>
        <v>0</v>
      </c>
      <c r="AE26" s="83"/>
      <c r="AF26" s="84" t="s">
        <v>32</v>
      </c>
      <c r="AG26" s="83" t="s">
        <v>126</v>
      </c>
      <c r="AH26" s="83"/>
      <c r="AI26" s="83"/>
      <c r="AJ26" s="83"/>
      <c r="AK26" s="83"/>
      <c r="AL26" s="83"/>
      <c r="AM26" s="83"/>
      <c r="AN26" s="83"/>
    </row>
    <row r="27" spans="1:40" s="81" customFormat="1" ht="15" customHeight="1" x14ac:dyDescent="0.2">
      <c r="A27" s="102"/>
      <c r="B27" s="103"/>
      <c r="C27" s="102"/>
      <c r="D27" s="104"/>
      <c r="E27" s="105"/>
      <c r="F27" s="106"/>
      <c r="G27" s="125"/>
      <c r="H27" s="107"/>
      <c r="I27" s="108"/>
      <c r="J27" s="109" t="str">
        <f t="shared" si="0"/>
        <v xml:space="preserve"> </v>
      </c>
      <c r="L27" s="90">
        <f t="shared" si="1"/>
        <v>0</v>
      </c>
      <c r="M27" s="90">
        <f t="shared" si="2"/>
        <v>0</v>
      </c>
      <c r="N27" s="90">
        <f t="shared" si="3"/>
        <v>0</v>
      </c>
      <c r="O27" s="90">
        <f t="shared" si="4"/>
        <v>0</v>
      </c>
      <c r="P27" s="90">
        <f t="shared" si="5"/>
        <v>0</v>
      </c>
      <c r="Q27" s="90">
        <f t="shared" si="6"/>
        <v>0</v>
      </c>
      <c r="R27" s="90">
        <f t="shared" si="7"/>
        <v>0</v>
      </c>
      <c r="S27" s="90">
        <f t="shared" si="8"/>
        <v>0</v>
      </c>
      <c r="T27" s="90">
        <f t="shared" si="9"/>
        <v>0</v>
      </c>
      <c r="U27" s="90">
        <f t="shared" si="10"/>
        <v>0</v>
      </c>
      <c r="V27" s="90">
        <f t="shared" si="11"/>
        <v>0</v>
      </c>
      <c r="W27" s="90"/>
      <c r="X27" s="90">
        <f t="shared" si="12"/>
        <v>0</v>
      </c>
      <c r="Y27" s="90">
        <f t="shared" si="13"/>
        <v>0</v>
      </c>
      <c r="Z27" s="90">
        <f t="shared" si="14"/>
        <v>0</v>
      </c>
      <c r="AA27" s="90">
        <f t="shared" si="15"/>
        <v>0</v>
      </c>
      <c r="AB27" s="90">
        <f t="shared" si="16"/>
        <v>0</v>
      </c>
      <c r="AC27" s="90">
        <f t="shared" si="17"/>
        <v>0</v>
      </c>
    </row>
    <row r="28" spans="1:40" s="81" customFormat="1" ht="15" customHeight="1" x14ac:dyDescent="0.2">
      <c r="A28" s="102"/>
      <c r="B28" s="103"/>
      <c r="C28" s="102"/>
      <c r="D28" s="104"/>
      <c r="E28" s="105"/>
      <c r="F28" s="106"/>
      <c r="G28" s="125"/>
      <c r="H28" s="107"/>
      <c r="I28" s="108"/>
      <c r="J28" s="109" t="str">
        <f t="shared" si="0"/>
        <v xml:space="preserve"> </v>
      </c>
      <c r="L28" s="90">
        <f t="shared" si="1"/>
        <v>0</v>
      </c>
      <c r="M28" s="90">
        <f t="shared" si="2"/>
        <v>0</v>
      </c>
      <c r="N28" s="90">
        <f t="shared" si="3"/>
        <v>0</v>
      </c>
      <c r="O28" s="90">
        <f t="shared" si="4"/>
        <v>0</v>
      </c>
      <c r="P28" s="90">
        <f t="shared" si="5"/>
        <v>0</v>
      </c>
      <c r="Q28" s="90">
        <f t="shared" si="6"/>
        <v>0</v>
      </c>
      <c r="R28" s="90">
        <f t="shared" si="7"/>
        <v>0</v>
      </c>
      <c r="S28" s="90">
        <f t="shared" si="8"/>
        <v>0</v>
      </c>
      <c r="T28" s="90">
        <f t="shared" si="9"/>
        <v>0</v>
      </c>
      <c r="U28" s="90">
        <f t="shared" si="10"/>
        <v>0</v>
      </c>
      <c r="V28" s="90">
        <f t="shared" si="11"/>
        <v>0</v>
      </c>
      <c r="W28" s="90"/>
      <c r="X28" s="90">
        <f t="shared" si="12"/>
        <v>0</v>
      </c>
      <c r="Y28" s="90">
        <f t="shared" si="13"/>
        <v>0</v>
      </c>
      <c r="Z28" s="90">
        <f t="shared" si="14"/>
        <v>0</v>
      </c>
      <c r="AA28" s="90">
        <f t="shared" si="15"/>
        <v>0</v>
      </c>
      <c r="AB28" s="90">
        <f t="shared" si="16"/>
        <v>0</v>
      </c>
      <c r="AC28" s="90">
        <f t="shared" si="17"/>
        <v>0</v>
      </c>
    </row>
    <row r="29" spans="1:40" s="81" customFormat="1" ht="15" customHeight="1" x14ac:dyDescent="0.2">
      <c r="A29" s="102"/>
      <c r="B29" s="103"/>
      <c r="C29" s="102"/>
      <c r="D29" s="104"/>
      <c r="E29" s="105"/>
      <c r="F29" s="106"/>
      <c r="G29" s="125"/>
      <c r="H29" s="107"/>
      <c r="I29" s="108"/>
      <c r="J29" s="109" t="str">
        <f t="shared" si="0"/>
        <v xml:space="preserve"> </v>
      </c>
      <c r="L29" s="90">
        <f t="shared" si="1"/>
        <v>0</v>
      </c>
      <c r="M29" s="90">
        <f t="shared" si="2"/>
        <v>0</v>
      </c>
      <c r="N29" s="90">
        <f t="shared" si="3"/>
        <v>0</v>
      </c>
      <c r="O29" s="90">
        <f t="shared" si="4"/>
        <v>0</v>
      </c>
      <c r="P29" s="90">
        <f t="shared" si="5"/>
        <v>0</v>
      </c>
      <c r="Q29" s="90">
        <f t="shared" si="6"/>
        <v>0</v>
      </c>
      <c r="R29" s="90">
        <f t="shared" si="7"/>
        <v>0</v>
      </c>
      <c r="S29" s="90">
        <f t="shared" si="8"/>
        <v>0</v>
      </c>
      <c r="T29" s="90">
        <f t="shared" si="9"/>
        <v>0</v>
      </c>
      <c r="U29" s="90">
        <f t="shared" si="10"/>
        <v>0</v>
      </c>
      <c r="V29" s="90">
        <f t="shared" si="11"/>
        <v>0</v>
      </c>
      <c r="W29" s="90"/>
      <c r="X29" s="90">
        <f t="shared" si="12"/>
        <v>0</v>
      </c>
      <c r="Y29" s="90">
        <f t="shared" si="13"/>
        <v>0</v>
      </c>
      <c r="Z29" s="90">
        <f t="shared" si="14"/>
        <v>0</v>
      </c>
      <c r="AA29" s="90">
        <f t="shared" si="15"/>
        <v>0</v>
      </c>
      <c r="AB29" s="90">
        <f t="shared" si="16"/>
        <v>0</v>
      </c>
      <c r="AC29" s="90">
        <f t="shared" si="17"/>
        <v>0</v>
      </c>
    </row>
    <row r="30" spans="1:40" s="81" customFormat="1" ht="15" customHeight="1" x14ac:dyDescent="0.2">
      <c r="A30" s="102"/>
      <c r="B30" s="103"/>
      <c r="C30" s="102"/>
      <c r="D30" s="104"/>
      <c r="E30" s="105"/>
      <c r="F30" s="106"/>
      <c r="G30" s="125"/>
      <c r="H30" s="107"/>
      <c r="I30" s="108"/>
      <c r="J30" s="109" t="str">
        <f t="shared" si="0"/>
        <v xml:space="preserve"> </v>
      </c>
      <c r="L30" s="90">
        <f t="shared" si="1"/>
        <v>0</v>
      </c>
      <c r="M30" s="90">
        <f t="shared" si="2"/>
        <v>0</v>
      </c>
      <c r="N30" s="90">
        <f t="shared" si="3"/>
        <v>0</v>
      </c>
      <c r="O30" s="90">
        <f t="shared" si="4"/>
        <v>0</v>
      </c>
      <c r="P30" s="90">
        <f t="shared" si="5"/>
        <v>0</v>
      </c>
      <c r="Q30" s="90">
        <f t="shared" si="6"/>
        <v>0</v>
      </c>
      <c r="R30" s="90">
        <f t="shared" si="7"/>
        <v>0</v>
      </c>
      <c r="S30" s="90">
        <f t="shared" si="8"/>
        <v>0</v>
      </c>
      <c r="T30" s="90">
        <f t="shared" si="9"/>
        <v>0</v>
      </c>
      <c r="U30" s="90">
        <f t="shared" si="10"/>
        <v>0</v>
      </c>
      <c r="V30" s="90">
        <f t="shared" si="11"/>
        <v>0</v>
      </c>
      <c r="W30" s="90"/>
      <c r="X30" s="90">
        <f t="shared" si="12"/>
        <v>0</v>
      </c>
      <c r="Y30" s="90">
        <f t="shared" si="13"/>
        <v>0</v>
      </c>
      <c r="Z30" s="90">
        <f t="shared" si="14"/>
        <v>0</v>
      </c>
      <c r="AA30" s="90">
        <f t="shared" si="15"/>
        <v>0</v>
      </c>
      <c r="AB30" s="90">
        <f t="shared" si="16"/>
        <v>0</v>
      </c>
      <c r="AC30" s="90">
        <f t="shared" si="17"/>
        <v>0</v>
      </c>
    </row>
    <row r="31" spans="1:40" s="81" customFormat="1" ht="15" customHeight="1" x14ac:dyDescent="0.2">
      <c r="A31" s="102"/>
      <c r="B31" s="103"/>
      <c r="C31" s="102"/>
      <c r="D31" s="104"/>
      <c r="E31" s="105"/>
      <c r="F31" s="106"/>
      <c r="G31" s="125"/>
      <c r="H31" s="107"/>
      <c r="I31" s="108"/>
      <c r="J31" s="109" t="str">
        <f t="shared" si="0"/>
        <v xml:space="preserve"> </v>
      </c>
      <c r="L31" s="90">
        <f t="shared" si="1"/>
        <v>0</v>
      </c>
      <c r="M31" s="90">
        <f t="shared" si="2"/>
        <v>0</v>
      </c>
      <c r="N31" s="90">
        <f t="shared" si="3"/>
        <v>0</v>
      </c>
      <c r="O31" s="90">
        <f t="shared" si="4"/>
        <v>0</v>
      </c>
      <c r="P31" s="90">
        <f t="shared" si="5"/>
        <v>0</v>
      </c>
      <c r="Q31" s="90">
        <f t="shared" si="6"/>
        <v>0</v>
      </c>
      <c r="R31" s="90">
        <f t="shared" si="7"/>
        <v>0</v>
      </c>
      <c r="S31" s="90">
        <f t="shared" si="8"/>
        <v>0</v>
      </c>
      <c r="T31" s="90">
        <f t="shared" si="9"/>
        <v>0</v>
      </c>
      <c r="U31" s="90">
        <f t="shared" si="10"/>
        <v>0</v>
      </c>
      <c r="V31" s="90">
        <f t="shared" si="11"/>
        <v>0</v>
      </c>
      <c r="W31" s="90"/>
      <c r="X31" s="90">
        <f t="shared" si="12"/>
        <v>0</v>
      </c>
      <c r="Y31" s="90">
        <f t="shared" si="13"/>
        <v>0</v>
      </c>
      <c r="Z31" s="90">
        <f t="shared" si="14"/>
        <v>0</v>
      </c>
      <c r="AA31" s="90">
        <f t="shared" si="15"/>
        <v>0</v>
      </c>
      <c r="AB31" s="90">
        <f t="shared" si="16"/>
        <v>0</v>
      </c>
      <c r="AC31" s="90">
        <f t="shared" si="17"/>
        <v>0</v>
      </c>
    </row>
    <row r="32" spans="1:40" s="81" customFormat="1" ht="15" customHeight="1" x14ac:dyDescent="0.2">
      <c r="A32" s="102"/>
      <c r="B32" s="103"/>
      <c r="C32" s="102"/>
      <c r="D32" s="104"/>
      <c r="E32" s="105"/>
      <c r="F32" s="106"/>
      <c r="G32" s="125"/>
      <c r="H32" s="107"/>
      <c r="I32" s="108"/>
      <c r="J32" s="109" t="str">
        <f t="shared" si="0"/>
        <v xml:space="preserve"> </v>
      </c>
      <c r="L32" s="90">
        <f t="shared" si="1"/>
        <v>0</v>
      </c>
      <c r="M32" s="90">
        <f t="shared" si="2"/>
        <v>0</v>
      </c>
      <c r="N32" s="90">
        <f t="shared" si="3"/>
        <v>0</v>
      </c>
      <c r="O32" s="90">
        <f t="shared" si="4"/>
        <v>0</v>
      </c>
      <c r="P32" s="90">
        <f t="shared" si="5"/>
        <v>0</v>
      </c>
      <c r="Q32" s="90">
        <f t="shared" si="6"/>
        <v>0</v>
      </c>
      <c r="R32" s="90">
        <f t="shared" si="7"/>
        <v>0</v>
      </c>
      <c r="S32" s="90">
        <f t="shared" si="8"/>
        <v>0</v>
      </c>
      <c r="T32" s="90">
        <f t="shared" si="9"/>
        <v>0</v>
      </c>
      <c r="U32" s="90">
        <f t="shared" si="10"/>
        <v>0</v>
      </c>
      <c r="V32" s="90">
        <f t="shared" si="11"/>
        <v>0</v>
      </c>
      <c r="W32" s="90"/>
      <c r="X32" s="90">
        <f t="shared" si="12"/>
        <v>0</v>
      </c>
      <c r="Y32" s="90">
        <f t="shared" si="13"/>
        <v>0</v>
      </c>
      <c r="Z32" s="90">
        <f t="shared" si="14"/>
        <v>0</v>
      </c>
      <c r="AA32" s="90">
        <f t="shared" si="15"/>
        <v>0</v>
      </c>
      <c r="AB32" s="90">
        <f t="shared" si="16"/>
        <v>0</v>
      </c>
      <c r="AC32" s="90">
        <f t="shared" si="17"/>
        <v>0</v>
      </c>
    </row>
    <row r="33" spans="1:29" s="81" customFormat="1" ht="15" customHeight="1" x14ac:dyDescent="0.2">
      <c r="A33" s="102"/>
      <c r="B33" s="103"/>
      <c r="C33" s="102"/>
      <c r="D33" s="104"/>
      <c r="E33" s="105"/>
      <c r="F33" s="106"/>
      <c r="G33" s="125"/>
      <c r="H33" s="107"/>
      <c r="I33" s="108"/>
      <c r="J33" s="109" t="str">
        <f t="shared" si="0"/>
        <v xml:space="preserve"> </v>
      </c>
      <c r="L33" s="90">
        <f t="shared" si="1"/>
        <v>0</v>
      </c>
      <c r="M33" s="90">
        <f t="shared" si="2"/>
        <v>0</v>
      </c>
      <c r="N33" s="90">
        <f t="shared" si="3"/>
        <v>0</v>
      </c>
      <c r="O33" s="90">
        <f t="shared" si="4"/>
        <v>0</v>
      </c>
      <c r="P33" s="90">
        <f t="shared" si="5"/>
        <v>0</v>
      </c>
      <c r="Q33" s="90">
        <f t="shared" si="6"/>
        <v>0</v>
      </c>
      <c r="R33" s="90">
        <f t="shared" si="7"/>
        <v>0</v>
      </c>
      <c r="S33" s="90">
        <f t="shared" si="8"/>
        <v>0</v>
      </c>
      <c r="T33" s="90">
        <f t="shared" si="9"/>
        <v>0</v>
      </c>
      <c r="U33" s="90">
        <f t="shared" si="10"/>
        <v>0</v>
      </c>
      <c r="V33" s="90">
        <f t="shared" si="11"/>
        <v>0</v>
      </c>
      <c r="W33" s="90"/>
      <c r="X33" s="90">
        <f t="shared" si="12"/>
        <v>0</v>
      </c>
      <c r="Y33" s="90">
        <f t="shared" si="13"/>
        <v>0</v>
      </c>
      <c r="Z33" s="90">
        <f t="shared" si="14"/>
        <v>0</v>
      </c>
      <c r="AA33" s="90">
        <f t="shared" si="15"/>
        <v>0</v>
      </c>
      <c r="AB33" s="90">
        <f t="shared" si="16"/>
        <v>0</v>
      </c>
      <c r="AC33" s="90">
        <f t="shared" si="17"/>
        <v>0</v>
      </c>
    </row>
    <row r="34" spans="1:29" s="81" customFormat="1" ht="15" customHeight="1" x14ac:dyDescent="0.2">
      <c r="A34" s="102"/>
      <c r="B34" s="103"/>
      <c r="C34" s="102"/>
      <c r="D34" s="104"/>
      <c r="E34" s="105"/>
      <c r="F34" s="106"/>
      <c r="G34" s="125"/>
      <c r="H34" s="107"/>
      <c r="I34" s="108"/>
      <c r="J34" s="109" t="str">
        <f t="shared" si="0"/>
        <v xml:space="preserve"> </v>
      </c>
      <c r="L34" s="90">
        <f t="shared" si="1"/>
        <v>0</v>
      </c>
      <c r="M34" s="90">
        <f t="shared" si="2"/>
        <v>0</v>
      </c>
      <c r="N34" s="90">
        <f t="shared" si="3"/>
        <v>0</v>
      </c>
      <c r="O34" s="90">
        <f t="shared" si="4"/>
        <v>0</v>
      </c>
      <c r="P34" s="90">
        <f t="shared" si="5"/>
        <v>0</v>
      </c>
      <c r="Q34" s="90">
        <f t="shared" si="6"/>
        <v>0</v>
      </c>
      <c r="R34" s="90">
        <f t="shared" si="7"/>
        <v>0</v>
      </c>
      <c r="S34" s="90">
        <f t="shared" si="8"/>
        <v>0</v>
      </c>
      <c r="T34" s="90">
        <f t="shared" si="9"/>
        <v>0</v>
      </c>
      <c r="U34" s="90">
        <f t="shared" si="10"/>
        <v>0</v>
      </c>
      <c r="V34" s="90">
        <f t="shared" si="11"/>
        <v>0</v>
      </c>
      <c r="W34" s="90"/>
      <c r="X34" s="90">
        <f t="shared" si="12"/>
        <v>0</v>
      </c>
      <c r="Y34" s="90">
        <f t="shared" si="13"/>
        <v>0</v>
      </c>
      <c r="Z34" s="90">
        <f t="shared" si="14"/>
        <v>0</v>
      </c>
      <c r="AA34" s="90">
        <f t="shared" si="15"/>
        <v>0</v>
      </c>
      <c r="AB34" s="90">
        <f t="shared" si="16"/>
        <v>0</v>
      </c>
      <c r="AC34" s="90">
        <f t="shared" si="17"/>
        <v>0</v>
      </c>
    </row>
    <row r="35" spans="1:29" s="81" customFormat="1" ht="15" customHeight="1" x14ac:dyDescent="0.2">
      <c r="A35" s="102"/>
      <c r="B35" s="103"/>
      <c r="C35" s="102"/>
      <c r="D35" s="104"/>
      <c r="E35" s="105"/>
      <c r="F35" s="106"/>
      <c r="G35" s="125"/>
      <c r="H35" s="107"/>
      <c r="I35" s="108"/>
      <c r="J35" s="109" t="str">
        <f t="shared" si="0"/>
        <v xml:space="preserve"> </v>
      </c>
      <c r="L35" s="90">
        <f t="shared" si="1"/>
        <v>0</v>
      </c>
      <c r="M35" s="90">
        <f t="shared" si="2"/>
        <v>0</v>
      </c>
      <c r="N35" s="90">
        <f t="shared" si="3"/>
        <v>0</v>
      </c>
      <c r="O35" s="90">
        <f t="shared" si="4"/>
        <v>0</v>
      </c>
      <c r="P35" s="90">
        <f t="shared" si="5"/>
        <v>0</v>
      </c>
      <c r="Q35" s="90">
        <f t="shared" si="6"/>
        <v>0</v>
      </c>
      <c r="R35" s="90">
        <f t="shared" si="7"/>
        <v>0</v>
      </c>
      <c r="S35" s="90">
        <f t="shared" si="8"/>
        <v>0</v>
      </c>
      <c r="T35" s="90">
        <f t="shared" si="9"/>
        <v>0</v>
      </c>
      <c r="U35" s="90">
        <f t="shared" si="10"/>
        <v>0</v>
      </c>
      <c r="V35" s="90">
        <f t="shared" si="11"/>
        <v>0</v>
      </c>
      <c r="W35" s="90"/>
      <c r="X35" s="90">
        <f t="shared" si="12"/>
        <v>0</v>
      </c>
      <c r="Y35" s="90">
        <f t="shared" si="13"/>
        <v>0</v>
      </c>
      <c r="Z35" s="90">
        <f t="shared" si="14"/>
        <v>0</v>
      </c>
      <c r="AA35" s="90">
        <f t="shared" si="15"/>
        <v>0</v>
      </c>
      <c r="AB35" s="90">
        <f t="shared" si="16"/>
        <v>0</v>
      </c>
      <c r="AC35" s="90">
        <f t="shared" si="17"/>
        <v>0</v>
      </c>
    </row>
    <row r="36" spans="1:29" s="81" customFormat="1" ht="15" customHeight="1" x14ac:dyDescent="0.2">
      <c r="A36" s="102"/>
      <c r="B36" s="103"/>
      <c r="C36" s="102"/>
      <c r="D36" s="104"/>
      <c r="E36" s="105"/>
      <c r="F36" s="106"/>
      <c r="G36" s="125"/>
      <c r="H36" s="107"/>
      <c r="I36" s="108"/>
      <c r="J36" s="109" t="str">
        <f t="shared" si="0"/>
        <v xml:space="preserve"> </v>
      </c>
      <c r="L36" s="90">
        <f t="shared" si="1"/>
        <v>0</v>
      </c>
      <c r="M36" s="90">
        <f t="shared" si="2"/>
        <v>0</v>
      </c>
      <c r="N36" s="90">
        <f t="shared" si="3"/>
        <v>0</v>
      </c>
      <c r="O36" s="90">
        <f t="shared" si="4"/>
        <v>0</v>
      </c>
      <c r="P36" s="90">
        <f t="shared" si="5"/>
        <v>0</v>
      </c>
      <c r="Q36" s="90">
        <f t="shared" si="6"/>
        <v>0</v>
      </c>
      <c r="R36" s="90">
        <f t="shared" si="7"/>
        <v>0</v>
      </c>
      <c r="S36" s="90">
        <f t="shared" si="8"/>
        <v>0</v>
      </c>
      <c r="T36" s="90">
        <f t="shared" si="9"/>
        <v>0</v>
      </c>
      <c r="U36" s="90">
        <f t="shared" si="10"/>
        <v>0</v>
      </c>
      <c r="V36" s="90">
        <f t="shared" si="11"/>
        <v>0</v>
      </c>
      <c r="W36" s="90"/>
      <c r="X36" s="90">
        <f t="shared" si="12"/>
        <v>0</v>
      </c>
      <c r="Y36" s="90">
        <f t="shared" si="13"/>
        <v>0</v>
      </c>
      <c r="Z36" s="90">
        <f t="shared" si="14"/>
        <v>0</v>
      </c>
      <c r="AA36" s="90">
        <f t="shared" si="15"/>
        <v>0</v>
      </c>
      <c r="AB36" s="90">
        <f t="shared" si="16"/>
        <v>0</v>
      </c>
      <c r="AC36" s="90">
        <f t="shared" si="17"/>
        <v>0</v>
      </c>
    </row>
    <row r="37" spans="1:29" s="81" customFormat="1" ht="15" customHeight="1" x14ac:dyDescent="0.2">
      <c r="A37" s="102"/>
      <c r="B37" s="103"/>
      <c r="C37" s="102"/>
      <c r="D37" s="104"/>
      <c r="E37" s="105"/>
      <c r="F37" s="106"/>
      <c r="G37" s="125"/>
      <c r="H37" s="107"/>
      <c r="I37" s="108"/>
      <c r="J37" s="109" t="str">
        <f t="shared" si="0"/>
        <v xml:space="preserve"> </v>
      </c>
      <c r="L37" s="90">
        <f t="shared" si="1"/>
        <v>0</v>
      </c>
      <c r="M37" s="90">
        <f t="shared" si="2"/>
        <v>0</v>
      </c>
      <c r="N37" s="90">
        <f t="shared" si="3"/>
        <v>0</v>
      </c>
      <c r="O37" s="90">
        <f t="shared" si="4"/>
        <v>0</v>
      </c>
      <c r="P37" s="90">
        <f t="shared" si="5"/>
        <v>0</v>
      </c>
      <c r="Q37" s="90">
        <f t="shared" si="6"/>
        <v>0</v>
      </c>
      <c r="R37" s="90">
        <f t="shared" si="7"/>
        <v>0</v>
      </c>
      <c r="S37" s="90">
        <f t="shared" si="8"/>
        <v>0</v>
      </c>
      <c r="T37" s="90">
        <f t="shared" si="9"/>
        <v>0</v>
      </c>
      <c r="U37" s="90">
        <f t="shared" si="10"/>
        <v>0</v>
      </c>
      <c r="V37" s="90">
        <f t="shared" si="11"/>
        <v>0</v>
      </c>
      <c r="W37" s="90"/>
      <c r="X37" s="90">
        <f t="shared" si="12"/>
        <v>0</v>
      </c>
      <c r="Y37" s="90">
        <f t="shared" si="13"/>
        <v>0</v>
      </c>
      <c r="Z37" s="90">
        <f t="shared" si="14"/>
        <v>0</v>
      </c>
      <c r="AA37" s="90">
        <f t="shared" si="15"/>
        <v>0</v>
      </c>
      <c r="AB37" s="90">
        <f t="shared" si="16"/>
        <v>0</v>
      </c>
      <c r="AC37" s="90">
        <f t="shared" si="17"/>
        <v>0</v>
      </c>
    </row>
    <row r="38" spans="1:29" s="81" customFormat="1" ht="15" customHeight="1" thickBot="1" x14ac:dyDescent="0.25">
      <c r="A38" s="102"/>
      <c r="B38" s="103"/>
      <c r="C38" s="102"/>
      <c r="D38" s="104"/>
      <c r="E38" s="105"/>
      <c r="F38" s="106"/>
      <c r="G38" s="125"/>
      <c r="H38" s="107"/>
      <c r="I38" s="108"/>
      <c r="J38" s="109" t="str">
        <f t="shared" si="0"/>
        <v xml:space="preserve"> </v>
      </c>
      <c r="L38" s="90">
        <f t="shared" si="1"/>
        <v>0</v>
      </c>
      <c r="M38" s="90">
        <f t="shared" si="2"/>
        <v>0</v>
      </c>
      <c r="N38" s="90">
        <f t="shared" si="3"/>
        <v>0</v>
      </c>
      <c r="O38" s="90">
        <f t="shared" si="4"/>
        <v>0</v>
      </c>
      <c r="P38" s="90">
        <f t="shared" si="5"/>
        <v>0</v>
      </c>
      <c r="Q38" s="90">
        <f t="shared" si="6"/>
        <v>0</v>
      </c>
      <c r="R38" s="90">
        <f t="shared" si="7"/>
        <v>0</v>
      </c>
      <c r="S38" s="90">
        <f t="shared" si="8"/>
        <v>0</v>
      </c>
      <c r="T38" s="90">
        <f t="shared" si="9"/>
        <v>0</v>
      </c>
      <c r="U38" s="90">
        <f t="shared" si="10"/>
        <v>0</v>
      </c>
      <c r="V38" s="90">
        <f t="shared" si="11"/>
        <v>0</v>
      </c>
      <c r="W38" s="90"/>
      <c r="X38" s="90">
        <f t="shared" si="12"/>
        <v>0</v>
      </c>
      <c r="Y38" s="90">
        <f t="shared" si="13"/>
        <v>0</v>
      </c>
      <c r="Z38" s="90">
        <f t="shared" si="14"/>
        <v>0</v>
      </c>
      <c r="AA38" s="90">
        <f t="shared" si="15"/>
        <v>0</v>
      </c>
      <c r="AB38" s="90">
        <f t="shared" si="16"/>
        <v>0</v>
      </c>
      <c r="AC38" s="90">
        <f t="shared" si="17"/>
        <v>0</v>
      </c>
    </row>
    <row r="39" spans="1:29" s="81" customFormat="1" ht="15" customHeight="1" thickBot="1" x14ac:dyDescent="0.25">
      <c r="A39" s="93" t="s">
        <v>102</v>
      </c>
      <c r="B39" s="94" t="s">
        <v>103</v>
      </c>
      <c r="C39" s="93" t="s">
        <v>104</v>
      </c>
      <c r="D39" s="95" t="s">
        <v>127</v>
      </c>
      <c r="E39" s="115" t="s">
        <v>6</v>
      </c>
      <c r="F39" s="99" t="s">
        <v>105</v>
      </c>
      <c r="G39" s="96" t="s">
        <v>107</v>
      </c>
      <c r="H39" s="112" t="s">
        <v>6</v>
      </c>
      <c r="I39" s="97" t="s">
        <v>106</v>
      </c>
      <c r="J39" s="117" t="s">
        <v>108</v>
      </c>
      <c r="L39" s="90"/>
      <c r="M39" s="90"/>
      <c r="N39" s="90"/>
      <c r="O39" s="90"/>
      <c r="P39" s="90"/>
      <c r="Q39" s="90"/>
      <c r="R39" s="90"/>
      <c r="S39" s="90"/>
      <c r="T39" s="90"/>
      <c r="U39" s="90"/>
      <c r="V39" s="90"/>
      <c r="W39" s="90"/>
      <c r="X39" s="90"/>
      <c r="Y39" s="90"/>
      <c r="Z39" s="90"/>
      <c r="AA39" s="90"/>
      <c r="AB39" s="90"/>
      <c r="AC39" s="90"/>
    </row>
    <row r="40" spans="1:29" s="81" customFormat="1" ht="15" customHeight="1" thickTop="1" x14ac:dyDescent="0.2">
      <c r="A40" s="87"/>
      <c r="B40" s="88"/>
      <c r="C40" s="92" t="s">
        <v>131</v>
      </c>
      <c r="D40" s="89"/>
      <c r="E40" s="116"/>
      <c r="F40" s="100"/>
      <c r="G40" s="85"/>
      <c r="H40" s="113"/>
      <c r="I40" s="86"/>
      <c r="J40" s="109" t="str">
        <f>J38</f>
        <v xml:space="preserve"> </v>
      </c>
      <c r="L40" s="90">
        <f t="shared" si="1"/>
        <v>0</v>
      </c>
      <c r="M40" s="90">
        <f t="shared" si="2"/>
        <v>0</v>
      </c>
      <c r="N40" s="90">
        <f t="shared" si="3"/>
        <v>0</v>
      </c>
      <c r="O40" s="90">
        <f t="shared" si="4"/>
        <v>0</v>
      </c>
      <c r="P40" s="90">
        <f t="shared" si="5"/>
        <v>0</v>
      </c>
      <c r="Q40" s="90">
        <f t="shared" si="6"/>
        <v>0</v>
      </c>
      <c r="R40" s="90">
        <f t="shared" si="7"/>
        <v>0</v>
      </c>
      <c r="S40" s="90">
        <f t="shared" si="8"/>
        <v>0</v>
      </c>
      <c r="T40" s="90">
        <f t="shared" si="9"/>
        <v>0</v>
      </c>
      <c r="U40" s="90">
        <f t="shared" si="10"/>
        <v>0</v>
      </c>
      <c r="V40" s="90">
        <f t="shared" si="11"/>
        <v>0</v>
      </c>
      <c r="W40" s="90"/>
      <c r="X40" s="90">
        <f t="shared" si="12"/>
        <v>0</v>
      </c>
      <c r="Y40" s="90">
        <f t="shared" si="13"/>
        <v>0</v>
      </c>
      <c r="Z40" s="90">
        <f t="shared" si="14"/>
        <v>0</v>
      </c>
      <c r="AA40" s="90">
        <f t="shared" si="15"/>
        <v>0</v>
      </c>
      <c r="AB40" s="90">
        <f t="shared" si="16"/>
        <v>0</v>
      </c>
      <c r="AC40" s="90">
        <f t="shared" si="17"/>
        <v>0</v>
      </c>
    </row>
    <row r="41" spans="1:29" s="81" customFormat="1" ht="15" customHeight="1" x14ac:dyDescent="0.2">
      <c r="A41" s="102"/>
      <c r="B41" s="103"/>
      <c r="C41" s="102"/>
      <c r="D41" s="104"/>
      <c r="E41" s="105"/>
      <c r="F41" s="106"/>
      <c r="G41" s="125"/>
      <c r="H41" s="107"/>
      <c r="I41" s="108"/>
      <c r="J41" s="109" t="str">
        <f t="shared" ref="J41:J75" si="18">IF(F41+I41=0," ",SUM(J40-F41+I41))</f>
        <v xml:space="preserve"> </v>
      </c>
      <c r="L41" s="90">
        <f t="shared" si="1"/>
        <v>0</v>
      </c>
      <c r="M41" s="90">
        <f t="shared" si="2"/>
        <v>0</v>
      </c>
      <c r="N41" s="90">
        <f t="shared" si="3"/>
        <v>0</v>
      </c>
      <c r="O41" s="90">
        <f t="shared" si="4"/>
        <v>0</v>
      </c>
      <c r="P41" s="90">
        <f t="shared" si="5"/>
        <v>0</v>
      </c>
      <c r="Q41" s="90">
        <f t="shared" si="6"/>
        <v>0</v>
      </c>
      <c r="R41" s="90">
        <f t="shared" si="7"/>
        <v>0</v>
      </c>
      <c r="S41" s="90">
        <f t="shared" si="8"/>
        <v>0</v>
      </c>
      <c r="T41" s="90">
        <f t="shared" si="9"/>
        <v>0</v>
      </c>
      <c r="U41" s="90">
        <f t="shared" si="10"/>
        <v>0</v>
      </c>
      <c r="V41" s="90">
        <f t="shared" si="11"/>
        <v>0</v>
      </c>
      <c r="W41" s="90"/>
      <c r="X41" s="90">
        <f t="shared" si="12"/>
        <v>0</v>
      </c>
      <c r="Y41" s="90">
        <f t="shared" si="13"/>
        <v>0</v>
      </c>
      <c r="Z41" s="90">
        <f t="shared" si="14"/>
        <v>0</v>
      </c>
      <c r="AA41" s="90">
        <f t="shared" si="15"/>
        <v>0</v>
      </c>
      <c r="AB41" s="90">
        <f t="shared" si="16"/>
        <v>0</v>
      </c>
      <c r="AC41" s="90">
        <f t="shared" si="17"/>
        <v>0</v>
      </c>
    </row>
    <row r="42" spans="1:29" s="81" customFormat="1" ht="15" customHeight="1" x14ac:dyDescent="0.2">
      <c r="A42" s="102"/>
      <c r="B42" s="103"/>
      <c r="C42" s="102"/>
      <c r="D42" s="104"/>
      <c r="E42" s="105"/>
      <c r="F42" s="106"/>
      <c r="G42" s="125"/>
      <c r="H42" s="107"/>
      <c r="I42" s="108"/>
      <c r="J42" s="109" t="str">
        <f t="shared" si="18"/>
        <v xml:space="preserve"> </v>
      </c>
      <c r="L42" s="90">
        <f>IF(E42="Award/Schol",F42,0)</f>
        <v>0</v>
      </c>
      <c r="M42" s="90">
        <f t="shared" ref="M42:M106" si="19">IF(E42="Bank Fee", F42,0)</f>
        <v>0</v>
      </c>
      <c r="N42" s="90">
        <f t="shared" ref="N42:N106" si="20">IF(E42="Club Activity",F42,0)</f>
        <v>0</v>
      </c>
      <c r="O42" s="90">
        <f t="shared" ref="O42:O106" si="21">IF(E42="Club Supply",F42,0)</f>
        <v>0</v>
      </c>
      <c r="P42" s="90">
        <f t="shared" ref="P42:P106" si="22">IF(E42="Donat/Contrb", F42,0)</f>
        <v>0</v>
      </c>
      <c r="Q42" s="90">
        <f t="shared" ref="Q42:Q106" si="23">IF(E42="Enroll/Insur",F42,0)</f>
        <v>0</v>
      </c>
      <c r="R42" s="90">
        <f t="shared" ref="R42:R106" si="24">IF(E42="Equipment",F42,0)</f>
        <v>0</v>
      </c>
      <c r="S42" s="90">
        <f t="shared" ref="S42:S106" si="25">IF(E42="Fair/ProjSup",F42,0)</f>
        <v>0</v>
      </c>
      <c r="T42" s="90">
        <f t="shared" ref="T42:T106" si="26">IF(E42="Fund/Sale",F42,0)</f>
        <v>0</v>
      </c>
      <c r="U42" s="90">
        <f t="shared" ref="U42:U106" si="27">IF(E42="Rent",F42,0)</f>
        <v>0</v>
      </c>
      <c r="V42" s="90">
        <f t="shared" ref="V42:V106" si="28">IF(E42="Oth Expens",F42,0)</f>
        <v>0</v>
      </c>
      <c r="W42" s="90"/>
      <c r="X42" s="90">
        <f t="shared" ref="X42:X106" si="29">IF(H42="Awards",I42,0)</f>
        <v>0</v>
      </c>
      <c r="Y42" s="90">
        <f t="shared" ref="Y42:Y106" si="30">IF(H42="Donat/Spons",I42,0)</f>
        <v>0</v>
      </c>
      <c r="Z42" s="90">
        <f t="shared" ref="Z42:Z106" si="31">IF(H42="Dues/Enroll",I42,0)</f>
        <v>0</v>
      </c>
      <c r="AA42" s="90">
        <f t="shared" ref="AA42:AA106" si="32">IF(H42="Fund/Sales",I42,0)</f>
        <v>0</v>
      </c>
      <c r="AB42" s="90">
        <f t="shared" ref="AB42:AB106" si="33">IF(H42="Interest",I42,0)</f>
        <v>0</v>
      </c>
      <c r="AC42" s="90">
        <f t="shared" ref="AC42:AC106" si="34">IF(H42="Oth Income",I42,0)</f>
        <v>0</v>
      </c>
    </row>
    <row r="43" spans="1:29" s="81" customFormat="1" ht="15" customHeight="1" x14ac:dyDescent="0.2">
      <c r="A43" s="102"/>
      <c r="B43" s="103"/>
      <c r="C43" s="102"/>
      <c r="D43" s="104"/>
      <c r="E43" s="105"/>
      <c r="F43" s="106"/>
      <c r="G43" s="125"/>
      <c r="H43" s="107"/>
      <c r="I43" s="108"/>
      <c r="J43" s="109" t="str">
        <f t="shared" si="18"/>
        <v xml:space="preserve"> </v>
      </c>
      <c r="L43" s="90">
        <f t="shared" ref="L43:L106" si="35">IF(E43="Award/Schol",F43,0)</f>
        <v>0</v>
      </c>
      <c r="M43" s="90">
        <f t="shared" si="19"/>
        <v>0</v>
      </c>
      <c r="N43" s="90">
        <f t="shared" si="20"/>
        <v>0</v>
      </c>
      <c r="O43" s="90">
        <f t="shared" si="21"/>
        <v>0</v>
      </c>
      <c r="P43" s="90">
        <f t="shared" si="22"/>
        <v>0</v>
      </c>
      <c r="Q43" s="90">
        <f t="shared" si="23"/>
        <v>0</v>
      </c>
      <c r="R43" s="90">
        <f t="shared" si="24"/>
        <v>0</v>
      </c>
      <c r="S43" s="90">
        <f t="shared" si="25"/>
        <v>0</v>
      </c>
      <c r="T43" s="90">
        <f t="shared" si="26"/>
        <v>0</v>
      </c>
      <c r="U43" s="90">
        <f t="shared" si="27"/>
        <v>0</v>
      </c>
      <c r="V43" s="90">
        <f t="shared" si="28"/>
        <v>0</v>
      </c>
      <c r="W43" s="90"/>
      <c r="X43" s="90">
        <f t="shared" si="29"/>
        <v>0</v>
      </c>
      <c r="Y43" s="90">
        <f t="shared" si="30"/>
        <v>0</v>
      </c>
      <c r="Z43" s="90">
        <f t="shared" si="31"/>
        <v>0</v>
      </c>
      <c r="AA43" s="90">
        <f t="shared" si="32"/>
        <v>0</v>
      </c>
      <c r="AB43" s="90">
        <f t="shared" si="33"/>
        <v>0</v>
      </c>
      <c r="AC43" s="90">
        <f t="shared" si="34"/>
        <v>0</v>
      </c>
    </row>
    <row r="44" spans="1:29" s="81" customFormat="1" ht="15" customHeight="1" x14ac:dyDescent="0.2">
      <c r="A44" s="102"/>
      <c r="B44" s="103"/>
      <c r="C44" s="102"/>
      <c r="D44" s="104"/>
      <c r="E44" s="105"/>
      <c r="F44" s="106"/>
      <c r="G44" s="125"/>
      <c r="H44" s="107"/>
      <c r="I44" s="108"/>
      <c r="J44" s="109" t="str">
        <f t="shared" si="18"/>
        <v xml:space="preserve"> </v>
      </c>
      <c r="L44" s="90">
        <f t="shared" si="35"/>
        <v>0</v>
      </c>
      <c r="M44" s="90">
        <f t="shared" si="19"/>
        <v>0</v>
      </c>
      <c r="N44" s="90">
        <f t="shared" si="20"/>
        <v>0</v>
      </c>
      <c r="O44" s="90">
        <f t="shared" si="21"/>
        <v>0</v>
      </c>
      <c r="P44" s="90">
        <f t="shared" si="22"/>
        <v>0</v>
      </c>
      <c r="Q44" s="90">
        <f t="shared" si="23"/>
        <v>0</v>
      </c>
      <c r="R44" s="90">
        <f t="shared" si="24"/>
        <v>0</v>
      </c>
      <c r="S44" s="90">
        <f t="shared" si="25"/>
        <v>0</v>
      </c>
      <c r="T44" s="90">
        <f t="shared" si="26"/>
        <v>0</v>
      </c>
      <c r="U44" s="90">
        <f t="shared" si="27"/>
        <v>0</v>
      </c>
      <c r="V44" s="90">
        <f t="shared" si="28"/>
        <v>0</v>
      </c>
      <c r="W44" s="90"/>
      <c r="X44" s="90">
        <f t="shared" si="29"/>
        <v>0</v>
      </c>
      <c r="Y44" s="90">
        <f t="shared" si="30"/>
        <v>0</v>
      </c>
      <c r="Z44" s="90">
        <f t="shared" si="31"/>
        <v>0</v>
      </c>
      <c r="AA44" s="90">
        <f t="shared" si="32"/>
        <v>0</v>
      </c>
      <c r="AB44" s="90">
        <f t="shared" si="33"/>
        <v>0</v>
      </c>
      <c r="AC44" s="90">
        <f t="shared" si="34"/>
        <v>0</v>
      </c>
    </row>
    <row r="45" spans="1:29" s="81" customFormat="1" ht="15" customHeight="1" x14ac:dyDescent="0.2">
      <c r="A45" s="102"/>
      <c r="B45" s="103"/>
      <c r="C45" s="102"/>
      <c r="D45" s="104"/>
      <c r="E45" s="105"/>
      <c r="F45" s="106"/>
      <c r="G45" s="125"/>
      <c r="H45" s="107"/>
      <c r="I45" s="108"/>
      <c r="J45" s="109" t="str">
        <f t="shared" si="18"/>
        <v xml:space="preserve"> </v>
      </c>
      <c r="L45" s="90">
        <f t="shared" si="35"/>
        <v>0</v>
      </c>
      <c r="M45" s="90">
        <f t="shared" si="19"/>
        <v>0</v>
      </c>
      <c r="N45" s="90">
        <f t="shared" si="20"/>
        <v>0</v>
      </c>
      <c r="O45" s="90">
        <f t="shared" si="21"/>
        <v>0</v>
      </c>
      <c r="P45" s="90">
        <f t="shared" si="22"/>
        <v>0</v>
      </c>
      <c r="Q45" s="90">
        <f t="shared" si="23"/>
        <v>0</v>
      </c>
      <c r="R45" s="90">
        <f t="shared" si="24"/>
        <v>0</v>
      </c>
      <c r="S45" s="90">
        <f t="shared" si="25"/>
        <v>0</v>
      </c>
      <c r="T45" s="90">
        <f t="shared" si="26"/>
        <v>0</v>
      </c>
      <c r="U45" s="90">
        <f t="shared" si="27"/>
        <v>0</v>
      </c>
      <c r="V45" s="90">
        <f t="shared" si="28"/>
        <v>0</v>
      </c>
      <c r="W45" s="90"/>
      <c r="X45" s="90">
        <f t="shared" si="29"/>
        <v>0</v>
      </c>
      <c r="Y45" s="90">
        <f t="shared" si="30"/>
        <v>0</v>
      </c>
      <c r="Z45" s="90">
        <f t="shared" si="31"/>
        <v>0</v>
      </c>
      <c r="AA45" s="90">
        <f t="shared" si="32"/>
        <v>0</v>
      </c>
      <c r="AB45" s="90">
        <f t="shared" si="33"/>
        <v>0</v>
      </c>
      <c r="AC45" s="90">
        <f t="shared" si="34"/>
        <v>0</v>
      </c>
    </row>
    <row r="46" spans="1:29" s="81" customFormat="1" ht="15" customHeight="1" x14ac:dyDescent="0.2">
      <c r="A46" s="102"/>
      <c r="B46" s="103"/>
      <c r="C46" s="102"/>
      <c r="D46" s="104"/>
      <c r="E46" s="105"/>
      <c r="F46" s="106"/>
      <c r="G46" s="125"/>
      <c r="H46" s="107"/>
      <c r="I46" s="108"/>
      <c r="J46" s="109" t="str">
        <f t="shared" si="18"/>
        <v xml:space="preserve"> </v>
      </c>
      <c r="L46" s="90">
        <f t="shared" si="35"/>
        <v>0</v>
      </c>
      <c r="M46" s="90">
        <f t="shared" si="19"/>
        <v>0</v>
      </c>
      <c r="N46" s="90">
        <f t="shared" si="20"/>
        <v>0</v>
      </c>
      <c r="O46" s="90">
        <f t="shared" si="21"/>
        <v>0</v>
      </c>
      <c r="P46" s="90">
        <f t="shared" si="22"/>
        <v>0</v>
      </c>
      <c r="Q46" s="90">
        <f t="shared" si="23"/>
        <v>0</v>
      </c>
      <c r="R46" s="90">
        <f t="shared" si="24"/>
        <v>0</v>
      </c>
      <c r="S46" s="90">
        <f t="shared" si="25"/>
        <v>0</v>
      </c>
      <c r="T46" s="90">
        <f t="shared" si="26"/>
        <v>0</v>
      </c>
      <c r="U46" s="90">
        <f t="shared" si="27"/>
        <v>0</v>
      </c>
      <c r="V46" s="90">
        <f t="shared" si="28"/>
        <v>0</v>
      </c>
      <c r="W46" s="90"/>
      <c r="X46" s="90">
        <f t="shared" si="29"/>
        <v>0</v>
      </c>
      <c r="Y46" s="90">
        <f t="shared" si="30"/>
        <v>0</v>
      </c>
      <c r="Z46" s="90">
        <f t="shared" si="31"/>
        <v>0</v>
      </c>
      <c r="AA46" s="90">
        <f t="shared" si="32"/>
        <v>0</v>
      </c>
      <c r="AB46" s="90">
        <f t="shared" si="33"/>
        <v>0</v>
      </c>
      <c r="AC46" s="90">
        <f t="shared" si="34"/>
        <v>0</v>
      </c>
    </row>
    <row r="47" spans="1:29" s="81" customFormat="1" ht="15" customHeight="1" x14ac:dyDescent="0.2">
      <c r="A47" s="102"/>
      <c r="B47" s="103"/>
      <c r="C47" s="102"/>
      <c r="D47" s="104"/>
      <c r="E47" s="105"/>
      <c r="F47" s="106"/>
      <c r="G47" s="125"/>
      <c r="H47" s="107"/>
      <c r="I47" s="108"/>
      <c r="J47" s="109" t="str">
        <f t="shared" si="18"/>
        <v xml:space="preserve"> </v>
      </c>
      <c r="L47" s="90">
        <f t="shared" si="35"/>
        <v>0</v>
      </c>
      <c r="M47" s="90">
        <f t="shared" si="19"/>
        <v>0</v>
      </c>
      <c r="N47" s="90">
        <f t="shared" si="20"/>
        <v>0</v>
      </c>
      <c r="O47" s="90">
        <f t="shared" si="21"/>
        <v>0</v>
      </c>
      <c r="P47" s="90">
        <f t="shared" si="22"/>
        <v>0</v>
      </c>
      <c r="Q47" s="90">
        <f t="shared" si="23"/>
        <v>0</v>
      </c>
      <c r="R47" s="90">
        <f t="shared" si="24"/>
        <v>0</v>
      </c>
      <c r="S47" s="90">
        <f t="shared" si="25"/>
        <v>0</v>
      </c>
      <c r="T47" s="90">
        <f t="shared" si="26"/>
        <v>0</v>
      </c>
      <c r="U47" s="90">
        <f t="shared" si="27"/>
        <v>0</v>
      </c>
      <c r="V47" s="90">
        <f t="shared" si="28"/>
        <v>0</v>
      </c>
      <c r="W47" s="90"/>
      <c r="X47" s="90">
        <f t="shared" si="29"/>
        <v>0</v>
      </c>
      <c r="Y47" s="90">
        <f t="shared" si="30"/>
        <v>0</v>
      </c>
      <c r="Z47" s="90">
        <f t="shared" si="31"/>
        <v>0</v>
      </c>
      <c r="AA47" s="90">
        <f t="shared" si="32"/>
        <v>0</v>
      </c>
      <c r="AB47" s="90">
        <f t="shared" si="33"/>
        <v>0</v>
      </c>
      <c r="AC47" s="90">
        <f t="shared" si="34"/>
        <v>0</v>
      </c>
    </row>
    <row r="48" spans="1:29" s="81" customFormat="1" ht="15" customHeight="1" x14ac:dyDescent="0.2">
      <c r="A48" s="102"/>
      <c r="B48" s="103"/>
      <c r="C48" s="102"/>
      <c r="D48" s="104"/>
      <c r="E48" s="105"/>
      <c r="F48" s="106"/>
      <c r="G48" s="125"/>
      <c r="H48" s="107"/>
      <c r="I48" s="108"/>
      <c r="J48" s="109" t="str">
        <f t="shared" si="18"/>
        <v xml:space="preserve"> </v>
      </c>
      <c r="L48" s="90">
        <f t="shared" si="35"/>
        <v>0</v>
      </c>
      <c r="M48" s="90">
        <f t="shared" si="19"/>
        <v>0</v>
      </c>
      <c r="N48" s="90">
        <f t="shared" si="20"/>
        <v>0</v>
      </c>
      <c r="O48" s="90">
        <f t="shared" si="21"/>
        <v>0</v>
      </c>
      <c r="P48" s="90">
        <f t="shared" si="22"/>
        <v>0</v>
      </c>
      <c r="Q48" s="90">
        <f t="shared" si="23"/>
        <v>0</v>
      </c>
      <c r="R48" s="90">
        <f t="shared" si="24"/>
        <v>0</v>
      </c>
      <c r="S48" s="90">
        <f t="shared" si="25"/>
        <v>0</v>
      </c>
      <c r="T48" s="90">
        <f t="shared" si="26"/>
        <v>0</v>
      </c>
      <c r="U48" s="90">
        <f t="shared" si="27"/>
        <v>0</v>
      </c>
      <c r="V48" s="90">
        <f t="shared" si="28"/>
        <v>0</v>
      </c>
      <c r="W48" s="90"/>
      <c r="X48" s="90">
        <f t="shared" si="29"/>
        <v>0</v>
      </c>
      <c r="Y48" s="90">
        <f t="shared" si="30"/>
        <v>0</v>
      </c>
      <c r="Z48" s="90">
        <f t="shared" si="31"/>
        <v>0</v>
      </c>
      <c r="AA48" s="90">
        <f t="shared" si="32"/>
        <v>0</v>
      </c>
      <c r="AB48" s="90">
        <f t="shared" si="33"/>
        <v>0</v>
      </c>
      <c r="AC48" s="90">
        <f t="shared" si="34"/>
        <v>0</v>
      </c>
    </row>
    <row r="49" spans="1:29" s="81" customFormat="1" ht="15" customHeight="1" x14ac:dyDescent="0.2">
      <c r="A49" s="102"/>
      <c r="B49" s="103"/>
      <c r="C49" s="102"/>
      <c r="D49" s="104"/>
      <c r="E49" s="105"/>
      <c r="F49" s="106"/>
      <c r="G49" s="125"/>
      <c r="H49" s="107"/>
      <c r="I49" s="108"/>
      <c r="J49" s="109" t="str">
        <f t="shared" si="18"/>
        <v xml:space="preserve"> </v>
      </c>
      <c r="L49" s="90">
        <f t="shared" si="35"/>
        <v>0</v>
      </c>
      <c r="M49" s="90">
        <f t="shared" si="19"/>
        <v>0</v>
      </c>
      <c r="N49" s="90">
        <f t="shared" si="20"/>
        <v>0</v>
      </c>
      <c r="O49" s="90">
        <f t="shared" si="21"/>
        <v>0</v>
      </c>
      <c r="P49" s="90">
        <f t="shared" si="22"/>
        <v>0</v>
      </c>
      <c r="Q49" s="90">
        <f t="shared" si="23"/>
        <v>0</v>
      </c>
      <c r="R49" s="90">
        <f t="shared" si="24"/>
        <v>0</v>
      </c>
      <c r="S49" s="90">
        <f t="shared" si="25"/>
        <v>0</v>
      </c>
      <c r="T49" s="90">
        <f t="shared" si="26"/>
        <v>0</v>
      </c>
      <c r="U49" s="90">
        <f t="shared" si="27"/>
        <v>0</v>
      </c>
      <c r="V49" s="90">
        <f t="shared" si="28"/>
        <v>0</v>
      </c>
      <c r="W49" s="90"/>
      <c r="X49" s="90">
        <f t="shared" si="29"/>
        <v>0</v>
      </c>
      <c r="Y49" s="90">
        <f t="shared" si="30"/>
        <v>0</v>
      </c>
      <c r="Z49" s="90">
        <f t="shared" si="31"/>
        <v>0</v>
      </c>
      <c r="AA49" s="90">
        <f t="shared" si="32"/>
        <v>0</v>
      </c>
      <c r="AB49" s="90">
        <f t="shared" si="33"/>
        <v>0</v>
      </c>
      <c r="AC49" s="90">
        <f t="shared" si="34"/>
        <v>0</v>
      </c>
    </row>
    <row r="50" spans="1:29" s="81" customFormat="1" ht="15" customHeight="1" x14ac:dyDescent="0.2">
      <c r="A50" s="102"/>
      <c r="B50" s="103"/>
      <c r="C50" s="102"/>
      <c r="D50" s="104"/>
      <c r="E50" s="105"/>
      <c r="F50" s="106"/>
      <c r="G50" s="125"/>
      <c r="H50" s="107"/>
      <c r="I50" s="108"/>
      <c r="J50" s="109" t="str">
        <f t="shared" si="18"/>
        <v xml:space="preserve"> </v>
      </c>
      <c r="L50" s="90">
        <f t="shared" si="35"/>
        <v>0</v>
      </c>
      <c r="M50" s="90">
        <f t="shared" si="19"/>
        <v>0</v>
      </c>
      <c r="N50" s="90">
        <f t="shared" si="20"/>
        <v>0</v>
      </c>
      <c r="O50" s="90">
        <f t="shared" si="21"/>
        <v>0</v>
      </c>
      <c r="P50" s="90">
        <f t="shared" si="22"/>
        <v>0</v>
      </c>
      <c r="Q50" s="90">
        <f t="shared" si="23"/>
        <v>0</v>
      </c>
      <c r="R50" s="90">
        <f t="shared" si="24"/>
        <v>0</v>
      </c>
      <c r="S50" s="90">
        <f t="shared" si="25"/>
        <v>0</v>
      </c>
      <c r="T50" s="90">
        <f t="shared" si="26"/>
        <v>0</v>
      </c>
      <c r="U50" s="90">
        <f t="shared" si="27"/>
        <v>0</v>
      </c>
      <c r="V50" s="90">
        <f t="shared" si="28"/>
        <v>0</v>
      </c>
      <c r="W50" s="90"/>
      <c r="X50" s="90">
        <f t="shared" si="29"/>
        <v>0</v>
      </c>
      <c r="Y50" s="90">
        <f t="shared" si="30"/>
        <v>0</v>
      </c>
      <c r="Z50" s="90">
        <f t="shared" si="31"/>
        <v>0</v>
      </c>
      <c r="AA50" s="90">
        <f t="shared" si="32"/>
        <v>0</v>
      </c>
      <c r="AB50" s="90">
        <f t="shared" si="33"/>
        <v>0</v>
      </c>
      <c r="AC50" s="90">
        <f t="shared" si="34"/>
        <v>0</v>
      </c>
    </row>
    <row r="51" spans="1:29" s="81" customFormat="1" ht="15" customHeight="1" x14ac:dyDescent="0.2">
      <c r="A51" s="102"/>
      <c r="B51" s="103"/>
      <c r="C51" s="102"/>
      <c r="D51" s="104"/>
      <c r="E51" s="105"/>
      <c r="F51" s="106"/>
      <c r="G51" s="125"/>
      <c r="H51" s="107"/>
      <c r="I51" s="108"/>
      <c r="J51" s="109" t="str">
        <f t="shared" si="18"/>
        <v xml:space="preserve"> </v>
      </c>
      <c r="L51" s="90">
        <f t="shared" si="35"/>
        <v>0</v>
      </c>
      <c r="M51" s="90">
        <f t="shared" si="19"/>
        <v>0</v>
      </c>
      <c r="N51" s="90">
        <f t="shared" si="20"/>
        <v>0</v>
      </c>
      <c r="O51" s="90">
        <f t="shared" si="21"/>
        <v>0</v>
      </c>
      <c r="P51" s="90">
        <f t="shared" si="22"/>
        <v>0</v>
      </c>
      <c r="Q51" s="90">
        <f t="shared" si="23"/>
        <v>0</v>
      </c>
      <c r="R51" s="90">
        <f t="shared" si="24"/>
        <v>0</v>
      </c>
      <c r="S51" s="90">
        <f t="shared" si="25"/>
        <v>0</v>
      </c>
      <c r="T51" s="90">
        <f t="shared" si="26"/>
        <v>0</v>
      </c>
      <c r="U51" s="90">
        <f t="shared" si="27"/>
        <v>0</v>
      </c>
      <c r="V51" s="90">
        <f t="shared" si="28"/>
        <v>0</v>
      </c>
      <c r="W51" s="90"/>
      <c r="X51" s="90">
        <f t="shared" si="29"/>
        <v>0</v>
      </c>
      <c r="Y51" s="90">
        <f t="shared" si="30"/>
        <v>0</v>
      </c>
      <c r="Z51" s="90">
        <f t="shared" si="31"/>
        <v>0</v>
      </c>
      <c r="AA51" s="90">
        <f t="shared" si="32"/>
        <v>0</v>
      </c>
      <c r="AB51" s="90">
        <f t="shared" si="33"/>
        <v>0</v>
      </c>
      <c r="AC51" s="90">
        <f t="shared" si="34"/>
        <v>0</v>
      </c>
    </row>
    <row r="52" spans="1:29" s="81" customFormat="1" ht="15" customHeight="1" x14ac:dyDescent="0.2">
      <c r="A52" s="102"/>
      <c r="B52" s="103"/>
      <c r="C52" s="102"/>
      <c r="D52" s="104"/>
      <c r="E52" s="105"/>
      <c r="F52" s="106"/>
      <c r="G52" s="125"/>
      <c r="H52" s="107"/>
      <c r="I52" s="108"/>
      <c r="J52" s="109" t="str">
        <f t="shared" si="18"/>
        <v xml:space="preserve"> </v>
      </c>
      <c r="L52" s="90">
        <f t="shared" si="35"/>
        <v>0</v>
      </c>
      <c r="M52" s="90">
        <f t="shared" si="19"/>
        <v>0</v>
      </c>
      <c r="N52" s="90">
        <f t="shared" si="20"/>
        <v>0</v>
      </c>
      <c r="O52" s="90">
        <f t="shared" si="21"/>
        <v>0</v>
      </c>
      <c r="P52" s="90">
        <f t="shared" si="22"/>
        <v>0</v>
      </c>
      <c r="Q52" s="90">
        <f t="shared" si="23"/>
        <v>0</v>
      </c>
      <c r="R52" s="90">
        <f t="shared" si="24"/>
        <v>0</v>
      </c>
      <c r="S52" s="90">
        <f t="shared" si="25"/>
        <v>0</v>
      </c>
      <c r="T52" s="90">
        <f t="shared" si="26"/>
        <v>0</v>
      </c>
      <c r="U52" s="90">
        <f t="shared" si="27"/>
        <v>0</v>
      </c>
      <c r="V52" s="90">
        <f t="shared" si="28"/>
        <v>0</v>
      </c>
      <c r="W52" s="90"/>
      <c r="X52" s="90">
        <f t="shared" si="29"/>
        <v>0</v>
      </c>
      <c r="Y52" s="90">
        <f t="shared" si="30"/>
        <v>0</v>
      </c>
      <c r="Z52" s="90">
        <f t="shared" si="31"/>
        <v>0</v>
      </c>
      <c r="AA52" s="90">
        <f t="shared" si="32"/>
        <v>0</v>
      </c>
      <c r="AB52" s="90">
        <f t="shared" si="33"/>
        <v>0</v>
      </c>
      <c r="AC52" s="90">
        <f t="shared" si="34"/>
        <v>0</v>
      </c>
    </row>
    <row r="53" spans="1:29" s="81" customFormat="1" ht="15" customHeight="1" x14ac:dyDescent="0.2">
      <c r="A53" s="102"/>
      <c r="B53" s="103"/>
      <c r="C53" s="102"/>
      <c r="D53" s="104"/>
      <c r="E53" s="105"/>
      <c r="F53" s="106"/>
      <c r="G53" s="125"/>
      <c r="H53" s="107"/>
      <c r="I53" s="108"/>
      <c r="J53" s="109" t="str">
        <f t="shared" si="18"/>
        <v xml:space="preserve"> </v>
      </c>
      <c r="L53" s="90">
        <f t="shared" si="35"/>
        <v>0</v>
      </c>
      <c r="M53" s="90">
        <f t="shared" si="19"/>
        <v>0</v>
      </c>
      <c r="N53" s="90">
        <f t="shared" si="20"/>
        <v>0</v>
      </c>
      <c r="O53" s="90">
        <f t="shared" si="21"/>
        <v>0</v>
      </c>
      <c r="P53" s="90">
        <f t="shared" si="22"/>
        <v>0</v>
      </c>
      <c r="Q53" s="90">
        <f t="shared" si="23"/>
        <v>0</v>
      </c>
      <c r="R53" s="90">
        <f t="shared" si="24"/>
        <v>0</v>
      </c>
      <c r="S53" s="90">
        <f t="shared" si="25"/>
        <v>0</v>
      </c>
      <c r="T53" s="90">
        <f t="shared" si="26"/>
        <v>0</v>
      </c>
      <c r="U53" s="90">
        <f t="shared" si="27"/>
        <v>0</v>
      </c>
      <c r="V53" s="90">
        <f t="shared" si="28"/>
        <v>0</v>
      </c>
      <c r="W53" s="90"/>
      <c r="X53" s="90">
        <f t="shared" si="29"/>
        <v>0</v>
      </c>
      <c r="Y53" s="90">
        <f t="shared" si="30"/>
        <v>0</v>
      </c>
      <c r="Z53" s="90">
        <f t="shared" si="31"/>
        <v>0</v>
      </c>
      <c r="AA53" s="90">
        <f t="shared" si="32"/>
        <v>0</v>
      </c>
      <c r="AB53" s="90">
        <f t="shared" si="33"/>
        <v>0</v>
      </c>
      <c r="AC53" s="90">
        <f t="shared" si="34"/>
        <v>0</v>
      </c>
    </row>
    <row r="54" spans="1:29" s="81" customFormat="1" ht="15" customHeight="1" x14ac:dyDescent="0.2">
      <c r="A54" s="102"/>
      <c r="B54" s="103"/>
      <c r="C54" s="102"/>
      <c r="D54" s="104"/>
      <c r="E54" s="105"/>
      <c r="F54" s="106"/>
      <c r="G54" s="125"/>
      <c r="H54" s="107"/>
      <c r="I54" s="108"/>
      <c r="J54" s="109" t="str">
        <f t="shared" si="18"/>
        <v xml:space="preserve"> </v>
      </c>
      <c r="L54" s="90">
        <f t="shared" si="35"/>
        <v>0</v>
      </c>
      <c r="M54" s="90">
        <f t="shared" si="19"/>
        <v>0</v>
      </c>
      <c r="N54" s="90">
        <f t="shared" si="20"/>
        <v>0</v>
      </c>
      <c r="O54" s="90">
        <f t="shared" si="21"/>
        <v>0</v>
      </c>
      <c r="P54" s="90">
        <f t="shared" si="22"/>
        <v>0</v>
      </c>
      <c r="Q54" s="90">
        <f t="shared" si="23"/>
        <v>0</v>
      </c>
      <c r="R54" s="90">
        <f t="shared" si="24"/>
        <v>0</v>
      </c>
      <c r="S54" s="90">
        <f t="shared" si="25"/>
        <v>0</v>
      </c>
      <c r="T54" s="90">
        <f t="shared" si="26"/>
        <v>0</v>
      </c>
      <c r="U54" s="90">
        <f t="shared" si="27"/>
        <v>0</v>
      </c>
      <c r="V54" s="90">
        <f t="shared" si="28"/>
        <v>0</v>
      </c>
      <c r="W54" s="90"/>
      <c r="X54" s="90">
        <f t="shared" si="29"/>
        <v>0</v>
      </c>
      <c r="Y54" s="90">
        <f t="shared" si="30"/>
        <v>0</v>
      </c>
      <c r="Z54" s="90">
        <f t="shared" si="31"/>
        <v>0</v>
      </c>
      <c r="AA54" s="90">
        <f t="shared" si="32"/>
        <v>0</v>
      </c>
      <c r="AB54" s="90">
        <f t="shared" si="33"/>
        <v>0</v>
      </c>
      <c r="AC54" s="90">
        <f t="shared" si="34"/>
        <v>0</v>
      </c>
    </row>
    <row r="55" spans="1:29" s="81" customFormat="1" ht="15" customHeight="1" x14ac:dyDescent="0.2">
      <c r="A55" s="102"/>
      <c r="B55" s="103"/>
      <c r="C55" s="102"/>
      <c r="D55" s="104"/>
      <c r="E55" s="105"/>
      <c r="F55" s="106"/>
      <c r="G55" s="125"/>
      <c r="H55" s="107"/>
      <c r="I55" s="108"/>
      <c r="J55" s="109" t="str">
        <f t="shared" si="18"/>
        <v xml:space="preserve"> </v>
      </c>
      <c r="L55" s="90">
        <f t="shared" si="35"/>
        <v>0</v>
      </c>
      <c r="M55" s="90">
        <f t="shared" si="19"/>
        <v>0</v>
      </c>
      <c r="N55" s="90">
        <f t="shared" si="20"/>
        <v>0</v>
      </c>
      <c r="O55" s="90">
        <f t="shared" si="21"/>
        <v>0</v>
      </c>
      <c r="P55" s="90">
        <f t="shared" si="22"/>
        <v>0</v>
      </c>
      <c r="Q55" s="90">
        <f t="shared" si="23"/>
        <v>0</v>
      </c>
      <c r="R55" s="90">
        <f t="shared" si="24"/>
        <v>0</v>
      </c>
      <c r="S55" s="90">
        <f t="shared" si="25"/>
        <v>0</v>
      </c>
      <c r="T55" s="90">
        <f t="shared" si="26"/>
        <v>0</v>
      </c>
      <c r="U55" s="90">
        <f t="shared" si="27"/>
        <v>0</v>
      </c>
      <c r="V55" s="90">
        <f t="shared" si="28"/>
        <v>0</v>
      </c>
      <c r="W55" s="90"/>
      <c r="X55" s="90">
        <f t="shared" si="29"/>
        <v>0</v>
      </c>
      <c r="Y55" s="90">
        <f t="shared" si="30"/>
        <v>0</v>
      </c>
      <c r="Z55" s="90">
        <f t="shared" si="31"/>
        <v>0</v>
      </c>
      <c r="AA55" s="90">
        <f t="shared" si="32"/>
        <v>0</v>
      </c>
      <c r="AB55" s="90">
        <f t="shared" si="33"/>
        <v>0</v>
      </c>
      <c r="AC55" s="90">
        <f t="shared" si="34"/>
        <v>0</v>
      </c>
    </row>
    <row r="56" spans="1:29" s="81" customFormat="1" ht="15" customHeight="1" x14ac:dyDescent="0.2">
      <c r="A56" s="102"/>
      <c r="B56" s="103"/>
      <c r="C56" s="102"/>
      <c r="D56" s="104"/>
      <c r="E56" s="105"/>
      <c r="F56" s="106"/>
      <c r="G56" s="125"/>
      <c r="H56" s="107"/>
      <c r="I56" s="108"/>
      <c r="J56" s="109" t="str">
        <f t="shared" si="18"/>
        <v xml:space="preserve"> </v>
      </c>
      <c r="L56" s="90">
        <f t="shared" si="35"/>
        <v>0</v>
      </c>
      <c r="M56" s="90">
        <f t="shared" si="19"/>
        <v>0</v>
      </c>
      <c r="N56" s="90">
        <f t="shared" si="20"/>
        <v>0</v>
      </c>
      <c r="O56" s="90">
        <f t="shared" si="21"/>
        <v>0</v>
      </c>
      <c r="P56" s="90">
        <f t="shared" si="22"/>
        <v>0</v>
      </c>
      <c r="Q56" s="90">
        <f t="shared" si="23"/>
        <v>0</v>
      </c>
      <c r="R56" s="90">
        <f t="shared" si="24"/>
        <v>0</v>
      </c>
      <c r="S56" s="90">
        <f t="shared" si="25"/>
        <v>0</v>
      </c>
      <c r="T56" s="90">
        <f t="shared" si="26"/>
        <v>0</v>
      </c>
      <c r="U56" s="90">
        <f t="shared" si="27"/>
        <v>0</v>
      </c>
      <c r="V56" s="90">
        <f t="shared" si="28"/>
        <v>0</v>
      </c>
      <c r="W56" s="90"/>
      <c r="X56" s="90">
        <f t="shared" si="29"/>
        <v>0</v>
      </c>
      <c r="Y56" s="90">
        <f t="shared" si="30"/>
        <v>0</v>
      </c>
      <c r="Z56" s="90">
        <f t="shared" si="31"/>
        <v>0</v>
      </c>
      <c r="AA56" s="90">
        <f t="shared" si="32"/>
        <v>0</v>
      </c>
      <c r="AB56" s="90">
        <f t="shared" si="33"/>
        <v>0</v>
      </c>
      <c r="AC56" s="90">
        <f t="shared" si="34"/>
        <v>0</v>
      </c>
    </row>
    <row r="57" spans="1:29" s="81" customFormat="1" ht="15" customHeight="1" x14ac:dyDescent="0.2">
      <c r="A57" s="102"/>
      <c r="B57" s="103"/>
      <c r="C57" s="102"/>
      <c r="D57" s="104"/>
      <c r="E57" s="105"/>
      <c r="F57" s="106"/>
      <c r="G57" s="125"/>
      <c r="H57" s="107"/>
      <c r="I57" s="108"/>
      <c r="J57" s="109" t="str">
        <f t="shared" si="18"/>
        <v xml:space="preserve"> </v>
      </c>
      <c r="L57" s="90">
        <f t="shared" si="35"/>
        <v>0</v>
      </c>
      <c r="M57" s="90">
        <f t="shared" si="19"/>
        <v>0</v>
      </c>
      <c r="N57" s="90">
        <f t="shared" si="20"/>
        <v>0</v>
      </c>
      <c r="O57" s="90">
        <f t="shared" si="21"/>
        <v>0</v>
      </c>
      <c r="P57" s="90">
        <f t="shared" si="22"/>
        <v>0</v>
      </c>
      <c r="Q57" s="90">
        <f t="shared" si="23"/>
        <v>0</v>
      </c>
      <c r="R57" s="90">
        <f t="shared" si="24"/>
        <v>0</v>
      </c>
      <c r="S57" s="90">
        <f t="shared" si="25"/>
        <v>0</v>
      </c>
      <c r="T57" s="90">
        <f t="shared" si="26"/>
        <v>0</v>
      </c>
      <c r="U57" s="90">
        <f t="shared" si="27"/>
        <v>0</v>
      </c>
      <c r="V57" s="90">
        <f t="shared" si="28"/>
        <v>0</v>
      </c>
      <c r="W57" s="90"/>
      <c r="X57" s="90">
        <f t="shared" si="29"/>
        <v>0</v>
      </c>
      <c r="Y57" s="90">
        <f t="shared" si="30"/>
        <v>0</v>
      </c>
      <c r="Z57" s="90">
        <f t="shared" si="31"/>
        <v>0</v>
      </c>
      <c r="AA57" s="90">
        <f t="shared" si="32"/>
        <v>0</v>
      </c>
      <c r="AB57" s="90">
        <f t="shared" si="33"/>
        <v>0</v>
      </c>
      <c r="AC57" s="90">
        <f t="shared" si="34"/>
        <v>0</v>
      </c>
    </row>
    <row r="58" spans="1:29" s="81" customFormat="1" ht="15" customHeight="1" x14ac:dyDescent="0.2">
      <c r="A58" s="102"/>
      <c r="B58" s="103"/>
      <c r="C58" s="102"/>
      <c r="D58" s="104"/>
      <c r="E58" s="105"/>
      <c r="F58" s="106"/>
      <c r="G58" s="125"/>
      <c r="H58" s="107"/>
      <c r="I58" s="108"/>
      <c r="J58" s="109" t="str">
        <f t="shared" si="18"/>
        <v xml:space="preserve"> </v>
      </c>
      <c r="L58" s="90">
        <f t="shared" si="35"/>
        <v>0</v>
      </c>
      <c r="M58" s="90">
        <f t="shared" si="19"/>
        <v>0</v>
      </c>
      <c r="N58" s="90">
        <f t="shared" si="20"/>
        <v>0</v>
      </c>
      <c r="O58" s="90">
        <f t="shared" si="21"/>
        <v>0</v>
      </c>
      <c r="P58" s="90">
        <f t="shared" si="22"/>
        <v>0</v>
      </c>
      <c r="Q58" s="90">
        <f t="shared" si="23"/>
        <v>0</v>
      </c>
      <c r="R58" s="90">
        <f t="shared" si="24"/>
        <v>0</v>
      </c>
      <c r="S58" s="90">
        <f t="shared" si="25"/>
        <v>0</v>
      </c>
      <c r="T58" s="90">
        <f t="shared" si="26"/>
        <v>0</v>
      </c>
      <c r="U58" s="90">
        <f t="shared" si="27"/>
        <v>0</v>
      </c>
      <c r="V58" s="90">
        <f t="shared" si="28"/>
        <v>0</v>
      </c>
      <c r="W58" s="90"/>
      <c r="X58" s="90">
        <f t="shared" si="29"/>
        <v>0</v>
      </c>
      <c r="Y58" s="90">
        <f t="shared" si="30"/>
        <v>0</v>
      </c>
      <c r="Z58" s="90">
        <f t="shared" si="31"/>
        <v>0</v>
      </c>
      <c r="AA58" s="90">
        <f t="shared" si="32"/>
        <v>0</v>
      </c>
      <c r="AB58" s="90">
        <f t="shared" si="33"/>
        <v>0</v>
      </c>
      <c r="AC58" s="90">
        <f t="shared" si="34"/>
        <v>0</v>
      </c>
    </row>
    <row r="59" spans="1:29" s="81" customFormat="1" ht="15" customHeight="1" x14ac:dyDescent="0.2">
      <c r="A59" s="102"/>
      <c r="B59" s="103"/>
      <c r="C59" s="102"/>
      <c r="D59" s="104"/>
      <c r="E59" s="105"/>
      <c r="F59" s="106"/>
      <c r="G59" s="125"/>
      <c r="H59" s="107"/>
      <c r="I59" s="108"/>
      <c r="J59" s="109" t="str">
        <f t="shared" si="18"/>
        <v xml:space="preserve"> </v>
      </c>
      <c r="L59" s="90">
        <f t="shared" si="35"/>
        <v>0</v>
      </c>
      <c r="M59" s="90">
        <f t="shared" si="19"/>
        <v>0</v>
      </c>
      <c r="N59" s="90">
        <f t="shared" si="20"/>
        <v>0</v>
      </c>
      <c r="O59" s="90">
        <f t="shared" si="21"/>
        <v>0</v>
      </c>
      <c r="P59" s="90">
        <f t="shared" si="22"/>
        <v>0</v>
      </c>
      <c r="Q59" s="90">
        <f t="shared" si="23"/>
        <v>0</v>
      </c>
      <c r="R59" s="90">
        <f t="shared" si="24"/>
        <v>0</v>
      </c>
      <c r="S59" s="90">
        <f t="shared" si="25"/>
        <v>0</v>
      </c>
      <c r="T59" s="90">
        <f t="shared" si="26"/>
        <v>0</v>
      </c>
      <c r="U59" s="90">
        <f t="shared" si="27"/>
        <v>0</v>
      </c>
      <c r="V59" s="90">
        <f t="shared" si="28"/>
        <v>0</v>
      </c>
      <c r="W59" s="90"/>
      <c r="X59" s="90">
        <f t="shared" si="29"/>
        <v>0</v>
      </c>
      <c r="Y59" s="90">
        <f t="shared" si="30"/>
        <v>0</v>
      </c>
      <c r="Z59" s="90">
        <f t="shared" si="31"/>
        <v>0</v>
      </c>
      <c r="AA59" s="90">
        <f t="shared" si="32"/>
        <v>0</v>
      </c>
      <c r="AB59" s="90">
        <f t="shared" si="33"/>
        <v>0</v>
      </c>
      <c r="AC59" s="90">
        <f t="shared" si="34"/>
        <v>0</v>
      </c>
    </row>
    <row r="60" spans="1:29" s="81" customFormat="1" ht="15" customHeight="1" x14ac:dyDescent="0.2">
      <c r="A60" s="102"/>
      <c r="B60" s="103"/>
      <c r="C60" s="102"/>
      <c r="D60" s="104"/>
      <c r="E60" s="105"/>
      <c r="F60" s="106"/>
      <c r="G60" s="125"/>
      <c r="H60" s="107"/>
      <c r="I60" s="108"/>
      <c r="J60" s="109" t="str">
        <f t="shared" si="18"/>
        <v xml:space="preserve"> </v>
      </c>
      <c r="L60" s="90">
        <f t="shared" si="35"/>
        <v>0</v>
      </c>
      <c r="M60" s="90">
        <f t="shared" si="19"/>
        <v>0</v>
      </c>
      <c r="N60" s="90">
        <f t="shared" si="20"/>
        <v>0</v>
      </c>
      <c r="O60" s="90">
        <f t="shared" si="21"/>
        <v>0</v>
      </c>
      <c r="P60" s="90">
        <f t="shared" si="22"/>
        <v>0</v>
      </c>
      <c r="Q60" s="90">
        <f t="shared" si="23"/>
        <v>0</v>
      </c>
      <c r="R60" s="90">
        <f t="shared" si="24"/>
        <v>0</v>
      </c>
      <c r="S60" s="90">
        <f t="shared" si="25"/>
        <v>0</v>
      </c>
      <c r="T60" s="90">
        <f t="shared" si="26"/>
        <v>0</v>
      </c>
      <c r="U60" s="90">
        <f t="shared" si="27"/>
        <v>0</v>
      </c>
      <c r="V60" s="90">
        <f t="shared" si="28"/>
        <v>0</v>
      </c>
      <c r="W60" s="90"/>
      <c r="X60" s="90">
        <f t="shared" si="29"/>
        <v>0</v>
      </c>
      <c r="Y60" s="90">
        <f t="shared" si="30"/>
        <v>0</v>
      </c>
      <c r="Z60" s="90">
        <f t="shared" si="31"/>
        <v>0</v>
      </c>
      <c r="AA60" s="90">
        <f t="shared" si="32"/>
        <v>0</v>
      </c>
      <c r="AB60" s="90">
        <f t="shared" si="33"/>
        <v>0</v>
      </c>
      <c r="AC60" s="90">
        <f t="shared" si="34"/>
        <v>0</v>
      </c>
    </row>
    <row r="61" spans="1:29" s="81" customFormat="1" ht="15" customHeight="1" x14ac:dyDescent="0.2">
      <c r="A61" s="102"/>
      <c r="B61" s="103"/>
      <c r="C61" s="102"/>
      <c r="D61" s="104"/>
      <c r="E61" s="105"/>
      <c r="F61" s="106"/>
      <c r="G61" s="125"/>
      <c r="H61" s="107"/>
      <c r="I61" s="108"/>
      <c r="J61" s="109" t="str">
        <f t="shared" si="18"/>
        <v xml:space="preserve"> </v>
      </c>
      <c r="L61" s="90">
        <f t="shared" si="35"/>
        <v>0</v>
      </c>
      <c r="M61" s="90">
        <f t="shared" si="19"/>
        <v>0</v>
      </c>
      <c r="N61" s="90">
        <f t="shared" si="20"/>
        <v>0</v>
      </c>
      <c r="O61" s="90">
        <f t="shared" si="21"/>
        <v>0</v>
      </c>
      <c r="P61" s="90">
        <f t="shared" si="22"/>
        <v>0</v>
      </c>
      <c r="Q61" s="90">
        <f t="shared" si="23"/>
        <v>0</v>
      </c>
      <c r="R61" s="90">
        <f t="shared" si="24"/>
        <v>0</v>
      </c>
      <c r="S61" s="90">
        <f t="shared" si="25"/>
        <v>0</v>
      </c>
      <c r="T61" s="90">
        <f t="shared" si="26"/>
        <v>0</v>
      </c>
      <c r="U61" s="90">
        <f t="shared" si="27"/>
        <v>0</v>
      </c>
      <c r="V61" s="90">
        <f t="shared" si="28"/>
        <v>0</v>
      </c>
      <c r="W61" s="90"/>
      <c r="X61" s="90">
        <f t="shared" si="29"/>
        <v>0</v>
      </c>
      <c r="Y61" s="90">
        <f t="shared" si="30"/>
        <v>0</v>
      </c>
      <c r="Z61" s="90">
        <f t="shared" si="31"/>
        <v>0</v>
      </c>
      <c r="AA61" s="90">
        <f t="shared" si="32"/>
        <v>0</v>
      </c>
      <c r="AB61" s="90">
        <f t="shared" si="33"/>
        <v>0</v>
      </c>
      <c r="AC61" s="90">
        <f t="shared" si="34"/>
        <v>0</v>
      </c>
    </row>
    <row r="62" spans="1:29" s="81" customFormat="1" ht="15" customHeight="1" x14ac:dyDescent="0.2">
      <c r="A62" s="102"/>
      <c r="B62" s="103"/>
      <c r="C62" s="102"/>
      <c r="D62" s="104"/>
      <c r="E62" s="105"/>
      <c r="F62" s="106"/>
      <c r="G62" s="125"/>
      <c r="H62" s="107"/>
      <c r="I62" s="108"/>
      <c r="J62" s="109" t="str">
        <f t="shared" si="18"/>
        <v xml:space="preserve"> </v>
      </c>
      <c r="L62" s="90">
        <f t="shared" si="35"/>
        <v>0</v>
      </c>
      <c r="M62" s="90">
        <f t="shared" si="19"/>
        <v>0</v>
      </c>
      <c r="N62" s="90">
        <f t="shared" si="20"/>
        <v>0</v>
      </c>
      <c r="O62" s="90">
        <f t="shared" si="21"/>
        <v>0</v>
      </c>
      <c r="P62" s="90">
        <f t="shared" si="22"/>
        <v>0</v>
      </c>
      <c r="Q62" s="90">
        <f t="shared" si="23"/>
        <v>0</v>
      </c>
      <c r="R62" s="90">
        <f t="shared" si="24"/>
        <v>0</v>
      </c>
      <c r="S62" s="90">
        <f t="shared" si="25"/>
        <v>0</v>
      </c>
      <c r="T62" s="90">
        <f t="shared" si="26"/>
        <v>0</v>
      </c>
      <c r="U62" s="90">
        <f t="shared" si="27"/>
        <v>0</v>
      </c>
      <c r="V62" s="90">
        <f t="shared" si="28"/>
        <v>0</v>
      </c>
      <c r="W62" s="90"/>
      <c r="X62" s="90">
        <f t="shared" si="29"/>
        <v>0</v>
      </c>
      <c r="Y62" s="90">
        <f t="shared" si="30"/>
        <v>0</v>
      </c>
      <c r="Z62" s="90">
        <f t="shared" si="31"/>
        <v>0</v>
      </c>
      <c r="AA62" s="90">
        <f t="shared" si="32"/>
        <v>0</v>
      </c>
      <c r="AB62" s="90">
        <f t="shared" si="33"/>
        <v>0</v>
      </c>
      <c r="AC62" s="90">
        <f t="shared" si="34"/>
        <v>0</v>
      </c>
    </row>
    <row r="63" spans="1:29" s="81" customFormat="1" ht="15" customHeight="1" x14ac:dyDescent="0.2">
      <c r="A63" s="102"/>
      <c r="B63" s="103"/>
      <c r="C63" s="102"/>
      <c r="D63" s="104"/>
      <c r="E63" s="105"/>
      <c r="F63" s="106"/>
      <c r="G63" s="125"/>
      <c r="H63" s="107"/>
      <c r="I63" s="108"/>
      <c r="J63" s="109" t="str">
        <f t="shared" si="18"/>
        <v xml:space="preserve"> </v>
      </c>
      <c r="L63" s="90">
        <f t="shared" si="35"/>
        <v>0</v>
      </c>
      <c r="M63" s="90">
        <f t="shared" si="19"/>
        <v>0</v>
      </c>
      <c r="N63" s="90">
        <f t="shared" si="20"/>
        <v>0</v>
      </c>
      <c r="O63" s="90">
        <f t="shared" si="21"/>
        <v>0</v>
      </c>
      <c r="P63" s="90">
        <f t="shared" si="22"/>
        <v>0</v>
      </c>
      <c r="Q63" s="90">
        <f t="shared" si="23"/>
        <v>0</v>
      </c>
      <c r="R63" s="90">
        <f t="shared" si="24"/>
        <v>0</v>
      </c>
      <c r="S63" s="90">
        <f t="shared" si="25"/>
        <v>0</v>
      </c>
      <c r="T63" s="90">
        <f t="shared" si="26"/>
        <v>0</v>
      </c>
      <c r="U63" s="90">
        <f t="shared" si="27"/>
        <v>0</v>
      </c>
      <c r="V63" s="90">
        <f t="shared" si="28"/>
        <v>0</v>
      </c>
      <c r="W63" s="90"/>
      <c r="X63" s="90">
        <f t="shared" si="29"/>
        <v>0</v>
      </c>
      <c r="Y63" s="90">
        <f t="shared" si="30"/>
        <v>0</v>
      </c>
      <c r="Z63" s="90">
        <f t="shared" si="31"/>
        <v>0</v>
      </c>
      <c r="AA63" s="90">
        <f t="shared" si="32"/>
        <v>0</v>
      </c>
      <c r="AB63" s="90">
        <f t="shared" si="33"/>
        <v>0</v>
      </c>
      <c r="AC63" s="90">
        <f t="shared" si="34"/>
        <v>0</v>
      </c>
    </row>
    <row r="64" spans="1:29" s="81" customFormat="1" ht="15" customHeight="1" x14ac:dyDescent="0.2">
      <c r="A64" s="102"/>
      <c r="B64" s="103"/>
      <c r="C64" s="102"/>
      <c r="D64" s="104"/>
      <c r="E64" s="105"/>
      <c r="F64" s="106"/>
      <c r="G64" s="125"/>
      <c r="H64" s="107"/>
      <c r="I64" s="108"/>
      <c r="J64" s="109" t="str">
        <f t="shared" si="18"/>
        <v xml:space="preserve"> </v>
      </c>
      <c r="L64" s="90">
        <f t="shared" si="35"/>
        <v>0</v>
      </c>
      <c r="M64" s="90">
        <f t="shared" si="19"/>
        <v>0</v>
      </c>
      <c r="N64" s="90">
        <f t="shared" si="20"/>
        <v>0</v>
      </c>
      <c r="O64" s="90">
        <f t="shared" si="21"/>
        <v>0</v>
      </c>
      <c r="P64" s="90">
        <f t="shared" si="22"/>
        <v>0</v>
      </c>
      <c r="Q64" s="90">
        <f t="shared" si="23"/>
        <v>0</v>
      </c>
      <c r="R64" s="90">
        <f t="shared" si="24"/>
        <v>0</v>
      </c>
      <c r="S64" s="90">
        <f t="shared" si="25"/>
        <v>0</v>
      </c>
      <c r="T64" s="90">
        <f t="shared" si="26"/>
        <v>0</v>
      </c>
      <c r="U64" s="90">
        <f t="shared" si="27"/>
        <v>0</v>
      </c>
      <c r="V64" s="90">
        <f t="shared" si="28"/>
        <v>0</v>
      </c>
      <c r="W64" s="90"/>
      <c r="X64" s="90">
        <f t="shared" si="29"/>
        <v>0</v>
      </c>
      <c r="Y64" s="90">
        <f t="shared" si="30"/>
        <v>0</v>
      </c>
      <c r="Z64" s="90">
        <f t="shared" si="31"/>
        <v>0</v>
      </c>
      <c r="AA64" s="90">
        <f t="shared" si="32"/>
        <v>0</v>
      </c>
      <c r="AB64" s="90">
        <f t="shared" si="33"/>
        <v>0</v>
      </c>
      <c r="AC64" s="90">
        <f t="shared" si="34"/>
        <v>0</v>
      </c>
    </row>
    <row r="65" spans="1:29" s="81" customFormat="1" ht="15" customHeight="1" x14ac:dyDescent="0.2">
      <c r="A65" s="102"/>
      <c r="B65" s="103"/>
      <c r="C65" s="102"/>
      <c r="D65" s="104"/>
      <c r="E65" s="105"/>
      <c r="F65" s="106"/>
      <c r="G65" s="125"/>
      <c r="H65" s="107"/>
      <c r="I65" s="108"/>
      <c r="J65" s="109" t="str">
        <f t="shared" si="18"/>
        <v xml:space="preserve"> </v>
      </c>
      <c r="L65" s="90">
        <f t="shared" si="35"/>
        <v>0</v>
      </c>
      <c r="M65" s="90">
        <f t="shared" si="19"/>
        <v>0</v>
      </c>
      <c r="N65" s="90">
        <f t="shared" si="20"/>
        <v>0</v>
      </c>
      <c r="O65" s="90">
        <f t="shared" si="21"/>
        <v>0</v>
      </c>
      <c r="P65" s="90">
        <f t="shared" si="22"/>
        <v>0</v>
      </c>
      <c r="Q65" s="90">
        <f t="shared" si="23"/>
        <v>0</v>
      </c>
      <c r="R65" s="90">
        <f t="shared" si="24"/>
        <v>0</v>
      </c>
      <c r="S65" s="90">
        <f t="shared" si="25"/>
        <v>0</v>
      </c>
      <c r="T65" s="90">
        <f t="shared" si="26"/>
        <v>0</v>
      </c>
      <c r="U65" s="90">
        <f t="shared" si="27"/>
        <v>0</v>
      </c>
      <c r="V65" s="90">
        <f t="shared" si="28"/>
        <v>0</v>
      </c>
      <c r="W65" s="90"/>
      <c r="X65" s="90">
        <f t="shared" si="29"/>
        <v>0</v>
      </c>
      <c r="Y65" s="90">
        <f t="shared" si="30"/>
        <v>0</v>
      </c>
      <c r="Z65" s="90">
        <f t="shared" si="31"/>
        <v>0</v>
      </c>
      <c r="AA65" s="90">
        <f t="shared" si="32"/>
        <v>0</v>
      </c>
      <c r="AB65" s="90">
        <f t="shared" si="33"/>
        <v>0</v>
      </c>
      <c r="AC65" s="90">
        <f t="shared" si="34"/>
        <v>0</v>
      </c>
    </row>
    <row r="66" spans="1:29" s="81" customFormat="1" ht="15" customHeight="1" x14ac:dyDescent="0.2">
      <c r="A66" s="102"/>
      <c r="B66" s="103"/>
      <c r="C66" s="102"/>
      <c r="D66" s="104"/>
      <c r="E66" s="105"/>
      <c r="F66" s="106"/>
      <c r="G66" s="125"/>
      <c r="H66" s="107"/>
      <c r="I66" s="108"/>
      <c r="J66" s="109" t="str">
        <f t="shared" si="18"/>
        <v xml:space="preserve"> </v>
      </c>
      <c r="L66" s="90">
        <f t="shared" si="35"/>
        <v>0</v>
      </c>
      <c r="M66" s="90">
        <f t="shared" si="19"/>
        <v>0</v>
      </c>
      <c r="N66" s="90">
        <f t="shared" si="20"/>
        <v>0</v>
      </c>
      <c r="O66" s="90">
        <f t="shared" si="21"/>
        <v>0</v>
      </c>
      <c r="P66" s="90">
        <f t="shared" si="22"/>
        <v>0</v>
      </c>
      <c r="Q66" s="90">
        <f t="shared" si="23"/>
        <v>0</v>
      </c>
      <c r="R66" s="90">
        <f t="shared" si="24"/>
        <v>0</v>
      </c>
      <c r="S66" s="90">
        <f t="shared" si="25"/>
        <v>0</v>
      </c>
      <c r="T66" s="90">
        <f t="shared" si="26"/>
        <v>0</v>
      </c>
      <c r="U66" s="90">
        <f t="shared" si="27"/>
        <v>0</v>
      </c>
      <c r="V66" s="90">
        <f t="shared" si="28"/>
        <v>0</v>
      </c>
      <c r="W66" s="90"/>
      <c r="X66" s="90">
        <f t="shared" si="29"/>
        <v>0</v>
      </c>
      <c r="Y66" s="90">
        <f t="shared" si="30"/>
        <v>0</v>
      </c>
      <c r="Z66" s="90">
        <f t="shared" si="31"/>
        <v>0</v>
      </c>
      <c r="AA66" s="90">
        <f t="shared" si="32"/>
        <v>0</v>
      </c>
      <c r="AB66" s="90">
        <f t="shared" si="33"/>
        <v>0</v>
      </c>
      <c r="AC66" s="90">
        <f t="shared" si="34"/>
        <v>0</v>
      </c>
    </row>
    <row r="67" spans="1:29" s="81" customFormat="1" ht="15" customHeight="1" x14ac:dyDescent="0.2">
      <c r="A67" s="102"/>
      <c r="B67" s="103"/>
      <c r="C67" s="102"/>
      <c r="D67" s="104"/>
      <c r="E67" s="105"/>
      <c r="F67" s="106"/>
      <c r="G67" s="125"/>
      <c r="H67" s="107"/>
      <c r="I67" s="108"/>
      <c r="J67" s="109" t="str">
        <f t="shared" si="18"/>
        <v xml:space="preserve"> </v>
      </c>
      <c r="L67" s="90">
        <f t="shared" si="35"/>
        <v>0</v>
      </c>
      <c r="M67" s="90">
        <f t="shared" si="19"/>
        <v>0</v>
      </c>
      <c r="N67" s="90">
        <f t="shared" si="20"/>
        <v>0</v>
      </c>
      <c r="O67" s="90">
        <f t="shared" si="21"/>
        <v>0</v>
      </c>
      <c r="P67" s="90">
        <f t="shared" si="22"/>
        <v>0</v>
      </c>
      <c r="Q67" s="90">
        <f t="shared" si="23"/>
        <v>0</v>
      </c>
      <c r="R67" s="90">
        <f t="shared" si="24"/>
        <v>0</v>
      </c>
      <c r="S67" s="90">
        <f t="shared" si="25"/>
        <v>0</v>
      </c>
      <c r="T67" s="90">
        <f t="shared" si="26"/>
        <v>0</v>
      </c>
      <c r="U67" s="90">
        <f t="shared" si="27"/>
        <v>0</v>
      </c>
      <c r="V67" s="90">
        <f t="shared" si="28"/>
        <v>0</v>
      </c>
      <c r="W67" s="90"/>
      <c r="X67" s="90">
        <f t="shared" si="29"/>
        <v>0</v>
      </c>
      <c r="Y67" s="90">
        <f t="shared" si="30"/>
        <v>0</v>
      </c>
      <c r="Z67" s="90">
        <f t="shared" si="31"/>
        <v>0</v>
      </c>
      <c r="AA67" s="90">
        <f t="shared" si="32"/>
        <v>0</v>
      </c>
      <c r="AB67" s="90">
        <f t="shared" si="33"/>
        <v>0</v>
      </c>
      <c r="AC67" s="90">
        <f t="shared" si="34"/>
        <v>0</v>
      </c>
    </row>
    <row r="68" spans="1:29" s="81" customFormat="1" ht="15" customHeight="1" x14ac:dyDescent="0.2">
      <c r="A68" s="102"/>
      <c r="B68" s="103"/>
      <c r="C68" s="102"/>
      <c r="D68" s="104"/>
      <c r="E68" s="105"/>
      <c r="F68" s="106"/>
      <c r="G68" s="125"/>
      <c r="H68" s="107"/>
      <c r="I68" s="108"/>
      <c r="J68" s="109" t="str">
        <f t="shared" si="18"/>
        <v xml:space="preserve"> </v>
      </c>
      <c r="L68" s="90">
        <f t="shared" si="35"/>
        <v>0</v>
      </c>
      <c r="M68" s="90">
        <f t="shared" si="19"/>
        <v>0</v>
      </c>
      <c r="N68" s="90">
        <f t="shared" si="20"/>
        <v>0</v>
      </c>
      <c r="O68" s="90">
        <f t="shared" si="21"/>
        <v>0</v>
      </c>
      <c r="P68" s="90">
        <f t="shared" si="22"/>
        <v>0</v>
      </c>
      <c r="Q68" s="90">
        <f t="shared" si="23"/>
        <v>0</v>
      </c>
      <c r="R68" s="90">
        <f t="shared" si="24"/>
        <v>0</v>
      </c>
      <c r="S68" s="90">
        <f t="shared" si="25"/>
        <v>0</v>
      </c>
      <c r="T68" s="90">
        <f t="shared" si="26"/>
        <v>0</v>
      </c>
      <c r="U68" s="90">
        <f t="shared" si="27"/>
        <v>0</v>
      </c>
      <c r="V68" s="90">
        <f t="shared" si="28"/>
        <v>0</v>
      </c>
      <c r="W68" s="90"/>
      <c r="X68" s="90">
        <f t="shared" si="29"/>
        <v>0</v>
      </c>
      <c r="Y68" s="90">
        <f t="shared" si="30"/>
        <v>0</v>
      </c>
      <c r="Z68" s="90">
        <f t="shared" si="31"/>
        <v>0</v>
      </c>
      <c r="AA68" s="90">
        <f t="shared" si="32"/>
        <v>0</v>
      </c>
      <c r="AB68" s="90">
        <f t="shared" si="33"/>
        <v>0</v>
      </c>
      <c r="AC68" s="90">
        <f t="shared" si="34"/>
        <v>0</v>
      </c>
    </row>
    <row r="69" spans="1:29" s="81" customFormat="1" ht="15" customHeight="1" x14ac:dyDescent="0.2">
      <c r="A69" s="102"/>
      <c r="B69" s="103"/>
      <c r="C69" s="102"/>
      <c r="D69" s="104"/>
      <c r="E69" s="105"/>
      <c r="F69" s="106"/>
      <c r="G69" s="125"/>
      <c r="H69" s="107"/>
      <c r="I69" s="108"/>
      <c r="J69" s="109" t="str">
        <f t="shared" si="18"/>
        <v xml:space="preserve"> </v>
      </c>
      <c r="L69" s="90">
        <f t="shared" si="35"/>
        <v>0</v>
      </c>
      <c r="M69" s="90">
        <f t="shared" si="19"/>
        <v>0</v>
      </c>
      <c r="N69" s="90">
        <f t="shared" si="20"/>
        <v>0</v>
      </c>
      <c r="O69" s="90">
        <f t="shared" si="21"/>
        <v>0</v>
      </c>
      <c r="P69" s="90">
        <f t="shared" si="22"/>
        <v>0</v>
      </c>
      <c r="Q69" s="90">
        <f t="shared" si="23"/>
        <v>0</v>
      </c>
      <c r="R69" s="90">
        <f t="shared" si="24"/>
        <v>0</v>
      </c>
      <c r="S69" s="90">
        <f t="shared" si="25"/>
        <v>0</v>
      </c>
      <c r="T69" s="90">
        <f t="shared" si="26"/>
        <v>0</v>
      </c>
      <c r="U69" s="90">
        <f t="shared" si="27"/>
        <v>0</v>
      </c>
      <c r="V69" s="90">
        <f t="shared" si="28"/>
        <v>0</v>
      </c>
      <c r="W69" s="90"/>
      <c r="X69" s="90">
        <f t="shared" si="29"/>
        <v>0</v>
      </c>
      <c r="Y69" s="90">
        <f t="shared" si="30"/>
        <v>0</v>
      </c>
      <c r="Z69" s="90">
        <f t="shared" si="31"/>
        <v>0</v>
      </c>
      <c r="AA69" s="90">
        <f t="shared" si="32"/>
        <v>0</v>
      </c>
      <c r="AB69" s="90">
        <f t="shared" si="33"/>
        <v>0</v>
      </c>
      <c r="AC69" s="90">
        <f t="shared" si="34"/>
        <v>0</v>
      </c>
    </row>
    <row r="70" spans="1:29" s="81" customFormat="1" ht="15" customHeight="1" x14ac:dyDescent="0.2">
      <c r="A70" s="102"/>
      <c r="B70" s="103"/>
      <c r="C70" s="102"/>
      <c r="D70" s="104"/>
      <c r="E70" s="105"/>
      <c r="F70" s="106"/>
      <c r="G70" s="125"/>
      <c r="H70" s="107"/>
      <c r="I70" s="108"/>
      <c r="J70" s="109" t="str">
        <f t="shared" si="18"/>
        <v xml:space="preserve"> </v>
      </c>
      <c r="L70" s="90">
        <f t="shared" si="35"/>
        <v>0</v>
      </c>
      <c r="M70" s="90">
        <f t="shared" si="19"/>
        <v>0</v>
      </c>
      <c r="N70" s="90">
        <f t="shared" si="20"/>
        <v>0</v>
      </c>
      <c r="O70" s="90">
        <f t="shared" si="21"/>
        <v>0</v>
      </c>
      <c r="P70" s="90">
        <f t="shared" si="22"/>
        <v>0</v>
      </c>
      <c r="Q70" s="90">
        <f t="shared" si="23"/>
        <v>0</v>
      </c>
      <c r="R70" s="90">
        <f t="shared" si="24"/>
        <v>0</v>
      </c>
      <c r="S70" s="90">
        <f t="shared" si="25"/>
        <v>0</v>
      </c>
      <c r="T70" s="90">
        <f t="shared" si="26"/>
        <v>0</v>
      </c>
      <c r="U70" s="90">
        <f t="shared" si="27"/>
        <v>0</v>
      </c>
      <c r="V70" s="90">
        <f t="shared" si="28"/>
        <v>0</v>
      </c>
      <c r="W70" s="90"/>
      <c r="X70" s="90">
        <f t="shared" si="29"/>
        <v>0</v>
      </c>
      <c r="Y70" s="90">
        <f t="shared" si="30"/>
        <v>0</v>
      </c>
      <c r="Z70" s="90">
        <f t="shared" si="31"/>
        <v>0</v>
      </c>
      <c r="AA70" s="90">
        <f t="shared" si="32"/>
        <v>0</v>
      </c>
      <c r="AB70" s="90">
        <f t="shared" si="33"/>
        <v>0</v>
      </c>
      <c r="AC70" s="90">
        <f t="shared" si="34"/>
        <v>0</v>
      </c>
    </row>
    <row r="71" spans="1:29" s="81" customFormat="1" ht="15" customHeight="1" x14ac:dyDescent="0.2">
      <c r="A71" s="102"/>
      <c r="B71" s="103"/>
      <c r="C71" s="102"/>
      <c r="D71" s="104"/>
      <c r="E71" s="105"/>
      <c r="F71" s="106"/>
      <c r="G71" s="125"/>
      <c r="H71" s="107"/>
      <c r="I71" s="108"/>
      <c r="J71" s="109" t="str">
        <f t="shared" si="18"/>
        <v xml:space="preserve"> </v>
      </c>
      <c r="L71" s="90">
        <f t="shared" si="35"/>
        <v>0</v>
      </c>
      <c r="M71" s="90">
        <f t="shared" si="19"/>
        <v>0</v>
      </c>
      <c r="N71" s="90">
        <f t="shared" si="20"/>
        <v>0</v>
      </c>
      <c r="O71" s="90">
        <f t="shared" si="21"/>
        <v>0</v>
      </c>
      <c r="P71" s="90">
        <f t="shared" si="22"/>
        <v>0</v>
      </c>
      <c r="Q71" s="90">
        <f t="shared" si="23"/>
        <v>0</v>
      </c>
      <c r="R71" s="90">
        <f t="shared" si="24"/>
        <v>0</v>
      </c>
      <c r="S71" s="90">
        <f t="shared" si="25"/>
        <v>0</v>
      </c>
      <c r="T71" s="90">
        <f t="shared" si="26"/>
        <v>0</v>
      </c>
      <c r="U71" s="90">
        <f t="shared" si="27"/>
        <v>0</v>
      </c>
      <c r="V71" s="90">
        <f t="shared" si="28"/>
        <v>0</v>
      </c>
      <c r="W71" s="90"/>
      <c r="X71" s="90">
        <f t="shared" si="29"/>
        <v>0</v>
      </c>
      <c r="Y71" s="90">
        <f t="shared" si="30"/>
        <v>0</v>
      </c>
      <c r="Z71" s="90">
        <f t="shared" si="31"/>
        <v>0</v>
      </c>
      <c r="AA71" s="90">
        <f t="shared" si="32"/>
        <v>0</v>
      </c>
      <c r="AB71" s="90">
        <f t="shared" si="33"/>
        <v>0</v>
      </c>
      <c r="AC71" s="90">
        <f t="shared" si="34"/>
        <v>0</v>
      </c>
    </row>
    <row r="72" spans="1:29" s="81" customFormat="1" ht="15" customHeight="1" x14ac:dyDescent="0.2">
      <c r="A72" s="102"/>
      <c r="B72" s="103"/>
      <c r="C72" s="102"/>
      <c r="D72" s="104"/>
      <c r="E72" s="105"/>
      <c r="F72" s="106"/>
      <c r="G72" s="125"/>
      <c r="H72" s="107"/>
      <c r="I72" s="108"/>
      <c r="J72" s="109" t="str">
        <f t="shared" si="18"/>
        <v xml:space="preserve"> </v>
      </c>
      <c r="L72" s="90">
        <f t="shared" si="35"/>
        <v>0</v>
      </c>
      <c r="M72" s="90">
        <f t="shared" si="19"/>
        <v>0</v>
      </c>
      <c r="N72" s="90">
        <f t="shared" si="20"/>
        <v>0</v>
      </c>
      <c r="O72" s="90">
        <f t="shared" si="21"/>
        <v>0</v>
      </c>
      <c r="P72" s="90">
        <f t="shared" si="22"/>
        <v>0</v>
      </c>
      <c r="Q72" s="90">
        <f t="shared" si="23"/>
        <v>0</v>
      </c>
      <c r="R72" s="90">
        <f t="shared" si="24"/>
        <v>0</v>
      </c>
      <c r="S72" s="90">
        <f t="shared" si="25"/>
        <v>0</v>
      </c>
      <c r="T72" s="90">
        <f t="shared" si="26"/>
        <v>0</v>
      </c>
      <c r="U72" s="90">
        <f t="shared" si="27"/>
        <v>0</v>
      </c>
      <c r="V72" s="90">
        <f t="shared" si="28"/>
        <v>0</v>
      </c>
      <c r="W72" s="90"/>
      <c r="X72" s="90">
        <f t="shared" si="29"/>
        <v>0</v>
      </c>
      <c r="Y72" s="90">
        <f t="shared" si="30"/>
        <v>0</v>
      </c>
      <c r="Z72" s="90">
        <f t="shared" si="31"/>
        <v>0</v>
      </c>
      <c r="AA72" s="90">
        <f t="shared" si="32"/>
        <v>0</v>
      </c>
      <c r="AB72" s="90">
        <f t="shared" si="33"/>
        <v>0</v>
      </c>
      <c r="AC72" s="90">
        <f t="shared" si="34"/>
        <v>0</v>
      </c>
    </row>
    <row r="73" spans="1:29" s="81" customFormat="1" ht="15" customHeight="1" x14ac:dyDescent="0.2">
      <c r="A73" s="102"/>
      <c r="B73" s="103"/>
      <c r="C73" s="102"/>
      <c r="D73" s="104"/>
      <c r="E73" s="105"/>
      <c r="F73" s="106"/>
      <c r="G73" s="125"/>
      <c r="H73" s="107"/>
      <c r="I73" s="108"/>
      <c r="J73" s="109" t="str">
        <f t="shared" si="18"/>
        <v xml:space="preserve"> </v>
      </c>
      <c r="L73" s="90">
        <f t="shared" si="35"/>
        <v>0</v>
      </c>
      <c r="M73" s="90">
        <f t="shared" si="19"/>
        <v>0</v>
      </c>
      <c r="N73" s="90">
        <f t="shared" si="20"/>
        <v>0</v>
      </c>
      <c r="O73" s="90">
        <f t="shared" si="21"/>
        <v>0</v>
      </c>
      <c r="P73" s="90">
        <f t="shared" si="22"/>
        <v>0</v>
      </c>
      <c r="Q73" s="90">
        <f t="shared" si="23"/>
        <v>0</v>
      </c>
      <c r="R73" s="90">
        <f t="shared" si="24"/>
        <v>0</v>
      </c>
      <c r="S73" s="90">
        <f t="shared" si="25"/>
        <v>0</v>
      </c>
      <c r="T73" s="90">
        <f t="shared" si="26"/>
        <v>0</v>
      </c>
      <c r="U73" s="90">
        <f t="shared" si="27"/>
        <v>0</v>
      </c>
      <c r="V73" s="90">
        <f t="shared" si="28"/>
        <v>0</v>
      </c>
      <c r="W73" s="90"/>
      <c r="X73" s="90">
        <f t="shared" si="29"/>
        <v>0</v>
      </c>
      <c r="Y73" s="90">
        <f t="shared" si="30"/>
        <v>0</v>
      </c>
      <c r="Z73" s="90">
        <f t="shared" si="31"/>
        <v>0</v>
      </c>
      <c r="AA73" s="90">
        <f t="shared" si="32"/>
        <v>0</v>
      </c>
      <c r="AB73" s="90">
        <f t="shared" si="33"/>
        <v>0</v>
      </c>
      <c r="AC73" s="90">
        <f t="shared" si="34"/>
        <v>0</v>
      </c>
    </row>
    <row r="74" spans="1:29" s="81" customFormat="1" ht="15" customHeight="1" x14ac:dyDescent="0.2">
      <c r="A74" s="102"/>
      <c r="B74" s="103"/>
      <c r="C74" s="102"/>
      <c r="D74" s="104"/>
      <c r="E74" s="105"/>
      <c r="F74" s="106"/>
      <c r="G74" s="125"/>
      <c r="H74" s="107"/>
      <c r="I74" s="108"/>
      <c r="J74" s="109" t="str">
        <f t="shared" si="18"/>
        <v xml:space="preserve"> </v>
      </c>
      <c r="L74" s="90">
        <f t="shared" si="35"/>
        <v>0</v>
      </c>
      <c r="M74" s="90">
        <f t="shared" si="19"/>
        <v>0</v>
      </c>
      <c r="N74" s="90">
        <f t="shared" si="20"/>
        <v>0</v>
      </c>
      <c r="O74" s="90">
        <f t="shared" si="21"/>
        <v>0</v>
      </c>
      <c r="P74" s="90">
        <f t="shared" si="22"/>
        <v>0</v>
      </c>
      <c r="Q74" s="90">
        <f t="shared" si="23"/>
        <v>0</v>
      </c>
      <c r="R74" s="90">
        <f t="shared" si="24"/>
        <v>0</v>
      </c>
      <c r="S74" s="90">
        <f t="shared" si="25"/>
        <v>0</v>
      </c>
      <c r="T74" s="90">
        <f t="shared" si="26"/>
        <v>0</v>
      </c>
      <c r="U74" s="90">
        <f t="shared" si="27"/>
        <v>0</v>
      </c>
      <c r="V74" s="90">
        <f t="shared" si="28"/>
        <v>0</v>
      </c>
      <c r="W74" s="90"/>
      <c r="X74" s="90">
        <f t="shared" si="29"/>
        <v>0</v>
      </c>
      <c r="Y74" s="90">
        <f t="shared" si="30"/>
        <v>0</v>
      </c>
      <c r="Z74" s="90">
        <f t="shared" si="31"/>
        <v>0</v>
      </c>
      <c r="AA74" s="90">
        <f t="shared" si="32"/>
        <v>0</v>
      </c>
      <c r="AB74" s="90">
        <f t="shared" si="33"/>
        <v>0</v>
      </c>
      <c r="AC74" s="90">
        <f t="shared" si="34"/>
        <v>0</v>
      </c>
    </row>
    <row r="75" spans="1:29" s="81" customFormat="1" ht="15" customHeight="1" thickBot="1" x14ac:dyDescent="0.25">
      <c r="A75" s="102"/>
      <c r="B75" s="103"/>
      <c r="C75" s="102"/>
      <c r="D75" s="104"/>
      <c r="E75" s="105"/>
      <c r="F75" s="106"/>
      <c r="G75" s="125"/>
      <c r="H75" s="107"/>
      <c r="I75" s="108"/>
      <c r="J75" s="109" t="str">
        <f t="shared" si="18"/>
        <v xml:space="preserve"> </v>
      </c>
      <c r="L75" s="90">
        <f t="shared" si="35"/>
        <v>0</v>
      </c>
      <c r="M75" s="90">
        <f t="shared" si="19"/>
        <v>0</v>
      </c>
      <c r="N75" s="90">
        <f t="shared" si="20"/>
        <v>0</v>
      </c>
      <c r="O75" s="90">
        <f t="shared" si="21"/>
        <v>0</v>
      </c>
      <c r="P75" s="90">
        <f t="shared" si="22"/>
        <v>0</v>
      </c>
      <c r="Q75" s="90">
        <f t="shared" si="23"/>
        <v>0</v>
      </c>
      <c r="R75" s="90">
        <f t="shared" si="24"/>
        <v>0</v>
      </c>
      <c r="S75" s="90">
        <f t="shared" si="25"/>
        <v>0</v>
      </c>
      <c r="T75" s="90">
        <f t="shared" si="26"/>
        <v>0</v>
      </c>
      <c r="U75" s="90">
        <f t="shared" si="27"/>
        <v>0</v>
      </c>
      <c r="V75" s="90">
        <f t="shared" si="28"/>
        <v>0</v>
      </c>
      <c r="W75" s="90"/>
      <c r="X75" s="90">
        <f t="shared" si="29"/>
        <v>0</v>
      </c>
      <c r="Y75" s="90">
        <f t="shared" si="30"/>
        <v>0</v>
      </c>
      <c r="Z75" s="90">
        <f t="shared" si="31"/>
        <v>0</v>
      </c>
      <c r="AA75" s="90">
        <f t="shared" si="32"/>
        <v>0</v>
      </c>
      <c r="AB75" s="90">
        <f t="shared" si="33"/>
        <v>0</v>
      </c>
      <c r="AC75" s="90">
        <f t="shared" si="34"/>
        <v>0</v>
      </c>
    </row>
    <row r="76" spans="1:29" s="81" customFormat="1" ht="15" customHeight="1" thickBot="1" x14ac:dyDescent="0.25">
      <c r="A76" s="93" t="s">
        <v>102</v>
      </c>
      <c r="B76" s="94" t="s">
        <v>103</v>
      </c>
      <c r="C76" s="93" t="s">
        <v>104</v>
      </c>
      <c r="D76" s="95" t="s">
        <v>127</v>
      </c>
      <c r="E76" s="115" t="s">
        <v>6</v>
      </c>
      <c r="F76" s="99" t="s">
        <v>105</v>
      </c>
      <c r="G76" s="96" t="s">
        <v>107</v>
      </c>
      <c r="H76" s="112" t="s">
        <v>6</v>
      </c>
      <c r="I76" s="97" t="s">
        <v>106</v>
      </c>
      <c r="J76" s="117" t="s">
        <v>108</v>
      </c>
      <c r="L76" s="90"/>
      <c r="M76" s="90"/>
      <c r="N76" s="90"/>
      <c r="O76" s="90"/>
      <c r="P76" s="90"/>
      <c r="Q76" s="90"/>
      <c r="R76" s="90"/>
      <c r="S76" s="90"/>
      <c r="T76" s="90"/>
      <c r="U76" s="90"/>
      <c r="V76" s="90"/>
      <c r="W76" s="90"/>
      <c r="X76" s="90"/>
      <c r="Y76" s="90"/>
      <c r="Z76" s="90"/>
      <c r="AA76" s="90"/>
      <c r="AB76" s="90"/>
      <c r="AC76" s="90"/>
    </row>
    <row r="77" spans="1:29" s="81" customFormat="1" ht="15" customHeight="1" thickTop="1" x14ac:dyDescent="0.2">
      <c r="A77" s="87"/>
      <c r="B77" s="88"/>
      <c r="C77" s="92" t="s">
        <v>131</v>
      </c>
      <c r="D77" s="89"/>
      <c r="E77" s="116"/>
      <c r="F77" s="100"/>
      <c r="G77" s="85"/>
      <c r="H77" s="113"/>
      <c r="I77" s="86"/>
      <c r="J77" s="109" t="str">
        <f>J75</f>
        <v xml:space="preserve"> </v>
      </c>
      <c r="L77" s="90"/>
      <c r="M77" s="90"/>
      <c r="N77" s="90"/>
      <c r="O77" s="90"/>
      <c r="P77" s="90"/>
      <c r="Q77" s="90"/>
      <c r="R77" s="90"/>
      <c r="S77" s="90"/>
      <c r="T77" s="90"/>
      <c r="U77" s="90"/>
      <c r="V77" s="90"/>
      <c r="W77" s="90"/>
      <c r="X77" s="90"/>
      <c r="Y77" s="90"/>
      <c r="Z77" s="90"/>
      <c r="AA77" s="90"/>
      <c r="AB77" s="90"/>
      <c r="AC77" s="90"/>
    </row>
    <row r="78" spans="1:29" s="81" customFormat="1" ht="15" customHeight="1" x14ac:dyDescent="0.2">
      <c r="A78" s="102"/>
      <c r="B78" s="103"/>
      <c r="C78" s="102"/>
      <c r="D78" s="104"/>
      <c r="E78" s="105"/>
      <c r="F78" s="106"/>
      <c r="G78" s="125"/>
      <c r="H78" s="107"/>
      <c r="I78" s="108"/>
      <c r="J78" s="109" t="str">
        <f t="shared" ref="J78:J112" si="36">IF(F78+I78=0," ",SUM(J77-F78+I78))</f>
        <v xml:space="preserve"> </v>
      </c>
      <c r="L78" s="90">
        <f t="shared" si="35"/>
        <v>0</v>
      </c>
      <c r="M78" s="90">
        <f t="shared" si="19"/>
        <v>0</v>
      </c>
      <c r="N78" s="90">
        <f t="shared" si="20"/>
        <v>0</v>
      </c>
      <c r="O78" s="90">
        <f t="shared" si="21"/>
        <v>0</v>
      </c>
      <c r="P78" s="90">
        <f t="shared" si="22"/>
        <v>0</v>
      </c>
      <c r="Q78" s="90">
        <f t="shared" si="23"/>
        <v>0</v>
      </c>
      <c r="R78" s="90">
        <f t="shared" si="24"/>
        <v>0</v>
      </c>
      <c r="S78" s="90">
        <f t="shared" si="25"/>
        <v>0</v>
      </c>
      <c r="T78" s="90">
        <f t="shared" si="26"/>
        <v>0</v>
      </c>
      <c r="U78" s="90">
        <f t="shared" si="27"/>
        <v>0</v>
      </c>
      <c r="V78" s="90">
        <f t="shared" si="28"/>
        <v>0</v>
      </c>
      <c r="W78" s="90"/>
      <c r="X78" s="90">
        <f t="shared" si="29"/>
        <v>0</v>
      </c>
      <c r="Y78" s="90">
        <f t="shared" si="30"/>
        <v>0</v>
      </c>
      <c r="Z78" s="90">
        <f t="shared" si="31"/>
        <v>0</v>
      </c>
      <c r="AA78" s="90">
        <f t="shared" si="32"/>
        <v>0</v>
      </c>
      <c r="AB78" s="90">
        <f t="shared" si="33"/>
        <v>0</v>
      </c>
      <c r="AC78" s="90">
        <f t="shared" si="34"/>
        <v>0</v>
      </c>
    </row>
    <row r="79" spans="1:29" s="81" customFormat="1" ht="15" customHeight="1" x14ac:dyDescent="0.2">
      <c r="A79" s="102"/>
      <c r="B79" s="103"/>
      <c r="C79" s="102"/>
      <c r="D79" s="104"/>
      <c r="E79" s="105"/>
      <c r="F79" s="106"/>
      <c r="G79" s="125"/>
      <c r="H79" s="107"/>
      <c r="I79" s="108"/>
      <c r="J79" s="109" t="str">
        <f t="shared" si="36"/>
        <v xml:space="preserve"> </v>
      </c>
      <c r="L79" s="90">
        <f t="shared" si="35"/>
        <v>0</v>
      </c>
      <c r="M79" s="90">
        <f t="shared" si="19"/>
        <v>0</v>
      </c>
      <c r="N79" s="90">
        <f t="shared" si="20"/>
        <v>0</v>
      </c>
      <c r="O79" s="90">
        <f t="shared" si="21"/>
        <v>0</v>
      </c>
      <c r="P79" s="90">
        <f t="shared" si="22"/>
        <v>0</v>
      </c>
      <c r="Q79" s="90">
        <f t="shared" si="23"/>
        <v>0</v>
      </c>
      <c r="R79" s="90">
        <f t="shared" si="24"/>
        <v>0</v>
      </c>
      <c r="S79" s="90">
        <f t="shared" si="25"/>
        <v>0</v>
      </c>
      <c r="T79" s="90">
        <f t="shared" si="26"/>
        <v>0</v>
      </c>
      <c r="U79" s="90">
        <f t="shared" si="27"/>
        <v>0</v>
      </c>
      <c r="V79" s="90">
        <f t="shared" si="28"/>
        <v>0</v>
      </c>
      <c r="W79" s="90"/>
      <c r="X79" s="90">
        <f t="shared" si="29"/>
        <v>0</v>
      </c>
      <c r="Y79" s="90">
        <f t="shared" si="30"/>
        <v>0</v>
      </c>
      <c r="Z79" s="90">
        <f t="shared" si="31"/>
        <v>0</v>
      </c>
      <c r="AA79" s="90">
        <f t="shared" si="32"/>
        <v>0</v>
      </c>
      <c r="AB79" s="90">
        <f t="shared" si="33"/>
        <v>0</v>
      </c>
      <c r="AC79" s="90">
        <f t="shared" si="34"/>
        <v>0</v>
      </c>
    </row>
    <row r="80" spans="1:29" s="81" customFormat="1" ht="15" customHeight="1" x14ac:dyDescent="0.2">
      <c r="A80" s="102"/>
      <c r="B80" s="103"/>
      <c r="C80" s="102"/>
      <c r="D80" s="104"/>
      <c r="E80" s="105"/>
      <c r="F80" s="106"/>
      <c r="G80" s="125"/>
      <c r="H80" s="107"/>
      <c r="I80" s="108"/>
      <c r="J80" s="109" t="str">
        <f t="shared" si="36"/>
        <v xml:space="preserve"> </v>
      </c>
      <c r="L80" s="90">
        <f t="shared" si="35"/>
        <v>0</v>
      </c>
      <c r="M80" s="90">
        <f t="shared" si="19"/>
        <v>0</v>
      </c>
      <c r="N80" s="90">
        <f t="shared" si="20"/>
        <v>0</v>
      </c>
      <c r="O80" s="90">
        <f t="shared" si="21"/>
        <v>0</v>
      </c>
      <c r="P80" s="90">
        <f t="shared" si="22"/>
        <v>0</v>
      </c>
      <c r="Q80" s="90">
        <f t="shared" si="23"/>
        <v>0</v>
      </c>
      <c r="R80" s="90">
        <f t="shared" si="24"/>
        <v>0</v>
      </c>
      <c r="S80" s="90">
        <f t="shared" si="25"/>
        <v>0</v>
      </c>
      <c r="T80" s="90">
        <f t="shared" si="26"/>
        <v>0</v>
      </c>
      <c r="U80" s="90">
        <f t="shared" si="27"/>
        <v>0</v>
      </c>
      <c r="V80" s="90">
        <f t="shared" si="28"/>
        <v>0</v>
      </c>
      <c r="W80" s="90"/>
      <c r="X80" s="90">
        <f t="shared" si="29"/>
        <v>0</v>
      </c>
      <c r="Y80" s="90">
        <f t="shared" si="30"/>
        <v>0</v>
      </c>
      <c r="Z80" s="90">
        <f t="shared" si="31"/>
        <v>0</v>
      </c>
      <c r="AA80" s="90">
        <f t="shared" si="32"/>
        <v>0</v>
      </c>
      <c r="AB80" s="90">
        <f t="shared" si="33"/>
        <v>0</v>
      </c>
      <c r="AC80" s="90">
        <f t="shared" si="34"/>
        <v>0</v>
      </c>
    </row>
    <row r="81" spans="1:29" s="81" customFormat="1" ht="15" customHeight="1" x14ac:dyDescent="0.2">
      <c r="A81" s="102"/>
      <c r="B81" s="103"/>
      <c r="C81" s="102"/>
      <c r="D81" s="104"/>
      <c r="E81" s="105"/>
      <c r="F81" s="106"/>
      <c r="G81" s="125"/>
      <c r="H81" s="107"/>
      <c r="I81" s="108"/>
      <c r="J81" s="109" t="str">
        <f t="shared" si="36"/>
        <v xml:space="preserve"> </v>
      </c>
      <c r="L81" s="90">
        <f t="shared" si="35"/>
        <v>0</v>
      </c>
      <c r="M81" s="90">
        <f t="shared" si="19"/>
        <v>0</v>
      </c>
      <c r="N81" s="90">
        <f t="shared" si="20"/>
        <v>0</v>
      </c>
      <c r="O81" s="90">
        <f t="shared" si="21"/>
        <v>0</v>
      </c>
      <c r="P81" s="90">
        <f t="shared" si="22"/>
        <v>0</v>
      </c>
      <c r="Q81" s="90">
        <f t="shared" si="23"/>
        <v>0</v>
      </c>
      <c r="R81" s="90">
        <f t="shared" si="24"/>
        <v>0</v>
      </c>
      <c r="S81" s="90">
        <f t="shared" si="25"/>
        <v>0</v>
      </c>
      <c r="T81" s="90">
        <f t="shared" si="26"/>
        <v>0</v>
      </c>
      <c r="U81" s="90">
        <f t="shared" si="27"/>
        <v>0</v>
      </c>
      <c r="V81" s="90">
        <f t="shared" si="28"/>
        <v>0</v>
      </c>
      <c r="W81" s="90"/>
      <c r="X81" s="90">
        <f t="shared" si="29"/>
        <v>0</v>
      </c>
      <c r="Y81" s="90">
        <f t="shared" si="30"/>
        <v>0</v>
      </c>
      <c r="Z81" s="90">
        <f t="shared" si="31"/>
        <v>0</v>
      </c>
      <c r="AA81" s="90">
        <f t="shared" si="32"/>
        <v>0</v>
      </c>
      <c r="AB81" s="90">
        <f t="shared" si="33"/>
        <v>0</v>
      </c>
      <c r="AC81" s="90">
        <f t="shared" si="34"/>
        <v>0</v>
      </c>
    </row>
    <row r="82" spans="1:29" s="81" customFormat="1" ht="15" customHeight="1" x14ac:dyDescent="0.2">
      <c r="A82" s="102"/>
      <c r="B82" s="103"/>
      <c r="C82" s="102"/>
      <c r="D82" s="104"/>
      <c r="E82" s="105"/>
      <c r="F82" s="106"/>
      <c r="G82" s="125"/>
      <c r="H82" s="107"/>
      <c r="I82" s="108"/>
      <c r="J82" s="109" t="str">
        <f t="shared" si="36"/>
        <v xml:space="preserve"> </v>
      </c>
      <c r="L82" s="90">
        <f t="shared" si="35"/>
        <v>0</v>
      </c>
      <c r="M82" s="90">
        <f t="shared" si="19"/>
        <v>0</v>
      </c>
      <c r="N82" s="90">
        <f t="shared" si="20"/>
        <v>0</v>
      </c>
      <c r="O82" s="90">
        <f t="shared" si="21"/>
        <v>0</v>
      </c>
      <c r="P82" s="90">
        <f t="shared" si="22"/>
        <v>0</v>
      </c>
      <c r="Q82" s="90">
        <f t="shared" si="23"/>
        <v>0</v>
      </c>
      <c r="R82" s="90">
        <f t="shared" si="24"/>
        <v>0</v>
      </c>
      <c r="S82" s="90">
        <f t="shared" si="25"/>
        <v>0</v>
      </c>
      <c r="T82" s="90">
        <f t="shared" si="26"/>
        <v>0</v>
      </c>
      <c r="U82" s="90">
        <f t="shared" si="27"/>
        <v>0</v>
      </c>
      <c r="V82" s="90">
        <f t="shared" si="28"/>
        <v>0</v>
      </c>
      <c r="W82" s="90"/>
      <c r="X82" s="90">
        <f t="shared" si="29"/>
        <v>0</v>
      </c>
      <c r="Y82" s="90">
        <f t="shared" si="30"/>
        <v>0</v>
      </c>
      <c r="Z82" s="90">
        <f t="shared" si="31"/>
        <v>0</v>
      </c>
      <c r="AA82" s="90">
        <f t="shared" si="32"/>
        <v>0</v>
      </c>
      <c r="AB82" s="90">
        <f t="shared" si="33"/>
        <v>0</v>
      </c>
      <c r="AC82" s="90">
        <f t="shared" si="34"/>
        <v>0</v>
      </c>
    </row>
    <row r="83" spans="1:29" s="81" customFormat="1" ht="15" customHeight="1" x14ac:dyDescent="0.2">
      <c r="A83" s="102"/>
      <c r="B83" s="103"/>
      <c r="C83" s="102"/>
      <c r="D83" s="104"/>
      <c r="E83" s="105"/>
      <c r="F83" s="106"/>
      <c r="G83" s="125"/>
      <c r="H83" s="107"/>
      <c r="I83" s="108"/>
      <c r="J83" s="109" t="str">
        <f t="shared" si="36"/>
        <v xml:space="preserve"> </v>
      </c>
      <c r="L83" s="90">
        <f t="shared" si="35"/>
        <v>0</v>
      </c>
      <c r="M83" s="90">
        <f t="shared" si="19"/>
        <v>0</v>
      </c>
      <c r="N83" s="90">
        <f t="shared" si="20"/>
        <v>0</v>
      </c>
      <c r="O83" s="90">
        <f t="shared" si="21"/>
        <v>0</v>
      </c>
      <c r="P83" s="90">
        <f t="shared" si="22"/>
        <v>0</v>
      </c>
      <c r="Q83" s="90">
        <f t="shared" si="23"/>
        <v>0</v>
      </c>
      <c r="R83" s="90">
        <f t="shared" si="24"/>
        <v>0</v>
      </c>
      <c r="S83" s="90">
        <f t="shared" si="25"/>
        <v>0</v>
      </c>
      <c r="T83" s="90">
        <f t="shared" si="26"/>
        <v>0</v>
      </c>
      <c r="U83" s="90">
        <f t="shared" si="27"/>
        <v>0</v>
      </c>
      <c r="V83" s="90">
        <f t="shared" si="28"/>
        <v>0</v>
      </c>
      <c r="W83" s="90"/>
      <c r="X83" s="90">
        <f t="shared" si="29"/>
        <v>0</v>
      </c>
      <c r="Y83" s="90">
        <f t="shared" si="30"/>
        <v>0</v>
      </c>
      <c r="Z83" s="90">
        <f t="shared" si="31"/>
        <v>0</v>
      </c>
      <c r="AA83" s="90">
        <f t="shared" si="32"/>
        <v>0</v>
      </c>
      <c r="AB83" s="90">
        <f t="shared" si="33"/>
        <v>0</v>
      </c>
      <c r="AC83" s="90">
        <f t="shared" si="34"/>
        <v>0</v>
      </c>
    </row>
    <row r="84" spans="1:29" s="81" customFormat="1" ht="15" customHeight="1" x14ac:dyDescent="0.2">
      <c r="A84" s="102"/>
      <c r="B84" s="103"/>
      <c r="C84" s="102"/>
      <c r="D84" s="104"/>
      <c r="E84" s="105"/>
      <c r="F84" s="106"/>
      <c r="G84" s="125"/>
      <c r="H84" s="107"/>
      <c r="I84" s="108"/>
      <c r="J84" s="109" t="str">
        <f t="shared" si="36"/>
        <v xml:space="preserve"> </v>
      </c>
      <c r="L84" s="90">
        <f t="shared" si="35"/>
        <v>0</v>
      </c>
      <c r="M84" s="90">
        <f t="shared" si="19"/>
        <v>0</v>
      </c>
      <c r="N84" s="90">
        <f t="shared" si="20"/>
        <v>0</v>
      </c>
      <c r="O84" s="90">
        <f t="shared" si="21"/>
        <v>0</v>
      </c>
      <c r="P84" s="90">
        <f t="shared" si="22"/>
        <v>0</v>
      </c>
      <c r="Q84" s="90">
        <f t="shared" si="23"/>
        <v>0</v>
      </c>
      <c r="R84" s="90">
        <f t="shared" si="24"/>
        <v>0</v>
      </c>
      <c r="S84" s="90">
        <f t="shared" si="25"/>
        <v>0</v>
      </c>
      <c r="T84" s="90">
        <f t="shared" si="26"/>
        <v>0</v>
      </c>
      <c r="U84" s="90">
        <f t="shared" si="27"/>
        <v>0</v>
      </c>
      <c r="V84" s="90">
        <f t="shared" si="28"/>
        <v>0</v>
      </c>
      <c r="W84" s="90"/>
      <c r="X84" s="90">
        <f t="shared" si="29"/>
        <v>0</v>
      </c>
      <c r="Y84" s="90">
        <f t="shared" si="30"/>
        <v>0</v>
      </c>
      <c r="Z84" s="90">
        <f t="shared" si="31"/>
        <v>0</v>
      </c>
      <c r="AA84" s="90">
        <f t="shared" si="32"/>
        <v>0</v>
      </c>
      <c r="AB84" s="90">
        <f t="shared" si="33"/>
        <v>0</v>
      </c>
      <c r="AC84" s="90">
        <f t="shared" si="34"/>
        <v>0</v>
      </c>
    </row>
    <row r="85" spans="1:29" s="81" customFormat="1" ht="15" customHeight="1" x14ac:dyDescent="0.2">
      <c r="A85" s="102"/>
      <c r="B85" s="103"/>
      <c r="C85" s="102"/>
      <c r="D85" s="104"/>
      <c r="E85" s="105"/>
      <c r="F85" s="106"/>
      <c r="G85" s="125"/>
      <c r="H85" s="107"/>
      <c r="I85" s="108"/>
      <c r="J85" s="109" t="str">
        <f t="shared" si="36"/>
        <v xml:space="preserve"> </v>
      </c>
      <c r="L85" s="90">
        <f t="shared" si="35"/>
        <v>0</v>
      </c>
      <c r="M85" s="90">
        <f t="shared" si="19"/>
        <v>0</v>
      </c>
      <c r="N85" s="90">
        <f t="shared" si="20"/>
        <v>0</v>
      </c>
      <c r="O85" s="90">
        <f t="shared" si="21"/>
        <v>0</v>
      </c>
      <c r="P85" s="90">
        <f t="shared" si="22"/>
        <v>0</v>
      </c>
      <c r="Q85" s="90">
        <f t="shared" si="23"/>
        <v>0</v>
      </c>
      <c r="R85" s="90">
        <f t="shared" si="24"/>
        <v>0</v>
      </c>
      <c r="S85" s="90">
        <f t="shared" si="25"/>
        <v>0</v>
      </c>
      <c r="T85" s="90">
        <f t="shared" si="26"/>
        <v>0</v>
      </c>
      <c r="U85" s="90">
        <f t="shared" si="27"/>
        <v>0</v>
      </c>
      <c r="V85" s="90">
        <f t="shared" si="28"/>
        <v>0</v>
      </c>
      <c r="W85" s="90"/>
      <c r="X85" s="90">
        <f t="shared" si="29"/>
        <v>0</v>
      </c>
      <c r="Y85" s="90">
        <f t="shared" si="30"/>
        <v>0</v>
      </c>
      <c r="Z85" s="90">
        <f t="shared" si="31"/>
        <v>0</v>
      </c>
      <c r="AA85" s="90">
        <f t="shared" si="32"/>
        <v>0</v>
      </c>
      <c r="AB85" s="90">
        <f t="shared" si="33"/>
        <v>0</v>
      </c>
      <c r="AC85" s="90">
        <f t="shared" si="34"/>
        <v>0</v>
      </c>
    </row>
    <row r="86" spans="1:29" s="81" customFormat="1" ht="15" customHeight="1" x14ac:dyDescent="0.2">
      <c r="A86" s="102"/>
      <c r="B86" s="103"/>
      <c r="C86" s="102"/>
      <c r="D86" s="104"/>
      <c r="E86" s="105"/>
      <c r="F86" s="106"/>
      <c r="G86" s="125"/>
      <c r="H86" s="107"/>
      <c r="I86" s="108"/>
      <c r="J86" s="109" t="str">
        <f t="shared" si="36"/>
        <v xml:space="preserve"> </v>
      </c>
      <c r="L86" s="90">
        <f t="shared" si="35"/>
        <v>0</v>
      </c>
      <c r="M86" s="90">
        <f t="shared" si="19"/>
        <v>0</v>
      </c>
      <c r="N86" s="90">
        <f t="shared" si="20"/>
        <v>0</v>
      </c>
      <c r="O86" s="90">
        <f t="shared" si="21"/>
        <v>0</v>
      </c>
      <c r="P86" s="90">
        <f t="shared" si="22"/>
        <v>0</v>
      </c>
      <c r="Q86" s="90">
        <f t="shared" si="23"/>
        <v>0</v>
      </c>
      <c r="R86" s="90">
        <f t="shared" si="24"/>
        <v>0</v>
      </c>
      <c r="S86" s="90">
        <f t="shared" si="25"/>
        <v>0</v>
      </c>
      <c r="T86" s="90">
        <f t="shared" si="26"/>
        <v>0</v>
      </c>
      <c r="U86" s="90">
        <f t="shared" si="27"/>
        <v>0</v>
      </c>
      <c r="V86" s="90">
        <f t="shared" si="28"/>
        <v>0</v>
      </c>
      <c r="W86" s="90"/>
      <c r="X86" s="90">
        <f t="shared" si="29"/>
        <v>0</v>
      </c>
      <c r="Y86" s="90">
        <f t="shared" si="30"/>
        <v>0</v>
      </c>
      <c r="Z86" s="90">
        <f t="shared" si="31"/>
        <v>0</v>
      </c>
      <c r="AA86" s="90">
        <f t="shared" si="32"/>
        <v>0</v>
      </c>
      <c r="AB86" s="90">
        <f t="shared" si="33"/>
        <v>0</v>
      </c>
      <c r="AC86" s="90">
        <f t="shared" si="34"/>
        <v>0</v>
      </c>
    </row>
    <row r="87" spans="1:29" s="81" customFormat="1" ht="15" customHeight="1" x14ac:dyDescent="0.2">
      <c r="A87" s="102"/>
      <c r="B87" s="103"/>
      <c r="C87" s="102"/>
      <c r="D87" s="104"/>
      <c r="E87" s="105"/>
      <c r="F87" s="106"/>
      <c r="G87" s="125"/>
      <c r="H87" s="107"/>
      <c r="I87" s="108"/>
      <c r="J87" s="109" t="str">
        <f t="shared" si="36"/>
        <v xml:space="preserve"> </v>
      </c>
      <c r="L87" s="90">
        <f t="shared" si="35"/>
        <v>0</v>
      </c>
      <c r="M87" s="90">
        <f t="shared" si="19"/>
        <v>0</v>
      </c>
      <c r="N87" s="90">
        <f t="shared" si="20"/>
        <v>0</v>
      </c>
      <c r="O87" s="90">
        <f t="shared" si="21"/>
        <v>0</v>
      </c>
      <c r="P87" s="90">
        <f t="shared" si="22"/>
        <v>0</v>
      </c>
      <c r="Q87" s="90">
        <f t="shared" si="23"/>
        <v>0</v>
      </c>
      <c r="R87" s="90">
        <f t="shared" si="24"/>
        <v>0</v>
      </c>
      <c r="S87" s="90">
        <f t="shared" si="25"/>
        <v>0</v>
      </c>
      <c r="T87" s="90">
        <f t="shared" si="26"/>
        <v>0</v>
      </c>
      <c r="U87" s="90">
        <f t="shared" si="27"/>
        <v>0</v>
      </c>
      <c r="V87" s="90">
        <f t="shared" si="28"/>
        <v>0</v>
      </c>
      <c r="W87" s="90"/>
      <c r="X87" s="90">
        <f t="shared" si="29"/>
        <v>0</v>
      </c>
      <c r="Y87" s="90">
        <f t="shared" si="30"/>
        <v>0</v>
      </c>
      <c r="Z87" s="90">
        <f t="shared" si="31"/>
        <v>0</v>
      </c>
      <c r="AA87" s="90">
        <f t="shared" si="32"/>
        <v>0</v>
      </c>
      <c r="AB87" s="90">
        <f t="shared" si="33"/>
        <v>0</v>
      </c>
      <c r="AC87" s="90">
        <f t="shared" si="34"/>
        <v>0</v>
      </c>
    </row>
    <row r="88" spans="1:29" s="81" customFormat="1" ht="15" customHeight="1" x14ac:dyDescent="0.2">
      <c r="A88" s="102"/>
      <c r="B88" s="103"/>
      <c r="C88" s="102"/>
      <c r="D88" s="104"/>
      <c r="E88" s="105"/>
      <c r="F88" s="106"/>
      <c r="G88" s="125"/>
      <c r="H88" s="107"/>
      <c r="I88" s="108"/>
      <c r="J88" s="109" t="str">
        <f t="shared" si="36"/>
        <v xml:space="preserve"> </v>
      </c>
      <c r="L88" s="90">
        <f t="shared" si="35"/>
        <v>0</v>
      </c>
      <c r="M88" s="90">
        <f t="shared" si="19"/>
        <v>0</v>
      </c>
      <c r="N88" s="90">
        <f t="shared" si="20"/>
        <v>0</v>
      </c>
      <c r="O88" s="90">
        <f t="shared" si="21"/>
        <v>0</v>
      </c>
      <c r="P88" s="90">
        <f t="shared" si="22"/>
        <v>0</v>
      </c>
      <c r="Q88" s="90">
        <f t="shared" si="23"/>
        <v>0</v>
      </c>
      <c r="R88" s="90">
        <f t="shared" si="24"/>
        <v>0</v>
      </c>
      <c r="S88" s="90">
        <f t="shared" si="25"/>
        <v>0</v>
      </c>
      <c r="T88" s="90">
        <f t="shared" si="26"/>
        <v>0</v>
      </c>
      <c r="U88" s="90">
        <f t="shared" si="27"/>
        <v>0</v>
      </c>
      <c r="V88" s="90">
        <f t="shared" si="28"/>
        <v>0</v>
      </c>
      <c r="W88" s="90"/>
      <c r="X88" s="90">
        <f t="shared" si="29"/>
        <v>0</v>
      </c>
      <c r="Y88" s="90">
        <f t="shared" si="30"/>
        <v>0</v>
      </c>
      <c r="Z88" s="90">
        <f t="shared" si="31"/>
        <v>0</v>
      </c>
      <c r="AA88" s="90">
        <f t="shared" si="32"/>
        <v>0</v>
      </c>
      <c r="AB88" s="90">
        <f t="shared" si="33"/>
        <v>0</v>
      </c>
      <c r="AC88" s="90">
        <f t="shared" si="34"/>
        <v>0</v>
      </c>
    </row>
    <row r="89" spans="1:29" s="81" customFormat="1" ht="15" customHeight="1" x14ac:dyDescent="0.2">
      <c r="A89" s="102"/>
      <c r="B89" s="103"/>
      <c r="C89" s="102"/>
      <c r="D89" s="104"/>
      <c r="E89" s="105"/>
      <c r="F89" s="106"/>
      <c r="G89" s="125"/>
      <c r="H89" s="107"/>
      <c r="I89" s="108"/>
      <c r="J89" s="109" t="str">
        <f t="shared" si="36"/>
        <v xml:space="preserve"> </v>
      </c>
      <c r="L89" s="90">
        <f t="shared" si="35"/>
        <v>0</v>
      </c>
      <c r="M89" s="90">
        <f t="shared" si="19"/>
        <v>0</v>
      </c>
      <c r="N89" s="90">
        <f t="shared" si="20"/>
        <v>0</v>
      </c>
      <c r="O89" s="90">
        <f t="shared" si="21"/>
        <v>0</v>
      </c>
      <c r="P89" s="90">
        <f t="shared" si="22"/>
        <v>0</v>
      </c>
      <c r="Q89" s="90">
        <f t="shared" si="23"/>
        <v>0</v>
      </c>
      <c r="R89" s="90">
        <f t="shared" si="24"/>
        <v>0</v>
      </c>
      <c r="S89" s="90">
        <f t="shared" si="25"/>
        <v>0</v>
      </c>
      <c r="T89" s="90">
        <f t="shared" si="26"/>
        <v>0</v>
      </c>
      <c r="U89" s="90">
        <f t="shared" si="27"/>
        <v>0</v>
      </c>
      <c r="V89" s="90">
        <f t="shared" si="28"/>
        <v>0</v>
      </c>
      <c r="W89" s="90"/>
      <c r="X89" s="90">
        <f t="shared" si="29"/>
        <v>0</v>
      </c>
      <c r="Y89" s="90">
        <f t="shared" si="30"/>
        <v>0</v>
      </c>
      <c r="Z89" s="90">
        <f t="shared" si="31"/>
        <v>0</v>
      </c>
      <c r="AA89" s="90">
        <f t="shared" si="32"/>
        <v>0</v>
      </c>
      <c r="AB89" s="90">
        <f t="shared" si="33"/>
        <v>0</v>
      </c>
      <c r="AC89" s="90">
        <f t="shared" si="34"/>
        <v>0</v>
      </c>
    </row>
    <row r="90" spans="1:29" s="81" customFormat="1" ht="15" customHeight="1" x14ac:dyDescent="0.2">
      <c r="A90" s="102"/>
      <c r="B90" s="103"/>
      <c r="C90" s="102"/>
      <c r="D90" s="104"/>
      <c r="E90" s="105"/>
      <c r="F90" s="106"/>
      <c r="G90" s="125"/>
      <c r="H90" s="107"/>
      <c r="I90" s="108"/>
      <c r="J90" s="109" t="str">
        <f t="shared" si="36"/>
        <v xml:space="preserve"> </v>
      </c>
      <c r="L90" s="90">
        <f t="shared" si="35"/>
        <v>0</v>
      </c>
      <c r="M90" s="90">
        <f t="shared" si="19"/>
        <v>0</v>
      </c>
      <c r="N90" s="90">
        <f t="shared" si="20"/>
        <v>0</v>
      </c>
      <c r="O90" s="90">
        <f t="shared" si="21"/>
        <v>0</v>
      </c>
      <c r="P90" s="90">
        <f t="shared" si="22"/>
        <v>0</v>
      </c>
      <c r="Q90" s="90">
        <f t="shared" si="23"/>
        <v>0</v>
      </c>
      <c r="R90" s="90">
        <f t="shared" si="24"/>
        <v>0</v>
      </c>
      <c r="S90" s="90">
        <f t="shared" si="25"/>
        <v>0</v>
      </c>
      <c r="T90" s="90">
        <f t="shared" si="26"/>
        <v>0</v>
      </c>
      <c r="U90" s="90">
        <f t="shared" si="27"/>
        <v>0</v>
      </c>
      <c r="V90" s="90">
        <f t="shared" si="28"/>
        <v>0</v>
      </c>
      <c r="W90" s="90"/>
      <c r="X90" s="90">
        <f t="shared" si="29"/>
        <v>0</v>
      </c>
      <c r="Y90" s="90">
        <f t="shared" si="30"/>
        <v>0</v>
      </c>
      <c r="Z90" s="90">
        <f t="shared" si="31"/>
        <v>0</v>
      </c>
      <c r="AA90" s="90">
        <f t="shared" si="32"/>
        <v>0</v>
      </c>
      <c r="AB90" s="90">
        <f t="shared" si="33"/>
        <v>0</v>
      </c>
      <c r="AC90" s="90">
        <f t="shared" si="34"/>
        <v>0</v>
      </c>
    </row>
    <row r="91" spans="1:29" s="81" customFormat="1" ht="15" customHeight="1" x14ac:dyDescent="0.2">
      <c r="A91" s="102"/>
      <c r="B91" s="103"/>
      <c r="C91" s="102"/>
      <c r="D91" s="104"/>
      <c r="E91" s="105"/>
      <c r="F91" s="106"/>
      <c r="G91" s="125"/>
      <c r="H91" s="107"/>
      <c r="I91" s="108"/>
      <c r="J91" s="109" t="str">
        <f t="shared" si="36"/>
        <v xml:space="preserve"> </v>
      </c>
      <c r="L91" s="90">
        <f t="shared" si="35"/>
        <v>0</v>
      </c>
      <c r="M91" s="90">
        <f t="shared" si="19"/>
        <v>0</v>
      </c>
      <c r="N91" s="90">
        <f t="shared" si="20"/>
        <v>0</v>
      </c>
      <c r="O91" s="90">
        <f t="shared" si="21"/>
        <v>0</v>
      </c>
      <c r="P91" s="90">
        <f t="shared" si="22"/>
        <v>0</v>
      </c>
      <c r="Q91" s="90">
        <f t="shared" si="23"/>
        <v>0</v>
      </c>
      <c r="R91" s="90">
        <f t="shared" si="24"/>
        <v>0</v>
      </c>
      <c r="S91" s="90">
        <f t="shared" si="25"/>
        <v>0</v>
      </c>
      <c r="T91" s="90">
        <f t="shared" si="26"/>
        <v>0</v>
      </c>
      <c r="U91" s="90">
        <f t="shared" si="27"/>
        <v>0</v>
      </c>
      <c r="V91" s="90">
        <f t="shared" si="28"/>
        <v>0</v>
      </c>
      <c r="W91" s="90"/>
      <c r="X91" s="90">
        <f t="shared" si="29"/>
        <v>0</v>
      </c>
      <c r="Y91" s="90">
        <f t="shared" si="30"/>
        <v>0</v>
      </c>
      <c r="Z91" s="90">
        <f t="shared" si="31"/>
        <v>0</v>
      </c>
      <c r="AA91" s="90">
        <f t="shared" si="32"/>
        <v>0</v>
      </c>
      <c r="AB91" s="90">
        <f t="shared" si="33"/>
        <v>0</v>
      </c>
      <c r="AC91" s="90">
        <f t="shared" si="34"/>
        <v>0</v>
      </c>
    </row>
    <row r="92" spans="1:29" s="81" customFormat="1" ht="15" customHeight="1" x14ac:dyDescent="0.2">
      <c r="A92" s="102"/>
      <c r="B92" s="103"/>
      <c r="C92" s="102"/>
      <c r="D92" s="104"/>
      <c r="E92" s="105"/>
      <c r="F92" s="106"/>
      <c r="G92" s="125"/>
      <c r="H92" s="107"/>
      <c r="I92" s="108"/>
      <c r="J92" s="109" t="str">
        <f t="shared" si="36"/>
        <v xml:space="preserve"> </v>
      </c>
      <c r="L92" s="90">
        <f t="shared" si="35"/>
        <v>0</v>
      </c>
      <c r="M92" s="90">
        <f t="shared" si="19"/>
        <v>0</v>
      </c>
      <c r="N92" s="90">
        <f t="shared" si="20"/>
        <v>0</v>
      </c>
      <c r="O92" s="90">
        <f t="shared" si="21"/>
        <v>0</v>
      </c>
      <c r="P92" s="90">
        <f t="shared" si="22"/>
        <v>0</v>
      </c>
      <c r="Q92" s="90">
        <f t="shared" si="23"/>
        <v>0</v>
      </c>
      <c r="R92" s="90">
        <f t="shared" si="24"/>
        <v>0</v>
      </c>
      <c r="S92" s="90">
        <f t="shared" si="25"/>
        <v>0</v>
      </c>
      <c r="T92" s="90">
        <f t="shared" si="26"/>
        <v>0</v>
      </c>
      <c r="U92" s="90">
        <f t="shared" si="27"/>
        <v>0</v>
      </c>
      <c r="V92" s="90">
        <f t="shared" si="28"/>
        <v>0</v>
      </c>
      <c r="W92" s="90"/>
      <c r="X92" s="90">
        <f t="shared" si="29"/>
        <v>0</v>
      </c>
      <c r="Y92" s="90">
        <f t="shared" si="30"/>
        <v>0</v>
      </c>
      <c r="Z92" s="90">
        <f t="shared" si="31"/>
        <v>0</v>
      </c>
      <c r="AA92" s="90">
        <f t="shared" si="32"/>
        <v>0</v>
      </c>
      <c r="AB92" s="90">
        <f t="shared" si="33"/>
        <v>0</v>
      </c>
      <c r="AC92" s="90">
        <f t="shared" si="34"/>
        <v>0</v>
      </c>
    </row>
    <row r="93" spans="1:29" s="81" customFormat="1" ht="15" customHeight="1" x14ac:dyDescent="0.2">
      <c r="A93" s="102"/>
      <c r="B93" s="103"/>
      <c r="C93" s="102"/>
      <c r="D93" s="104"/>
      <c r="E93" s="105"/>
      <c r="F93" s="106"/>
      <c r="G93" s="125"/>
      <c r="H93" s="107"/>
      <c r="I93" s="108"/>
      <c r="J93" s="109" t="str">
        <f t="shared" si="36"/>
        <v xml:space="preserve"> </v>
      </c>
      <c r="L93" s="90">
        <f t="shared" si="35"/>
        <v>0</v>
      </c>
      <c r="M93" s="90">
        <f t="shared" si="19"/>
        <v>0</v>
      </c>
      <c r="N93" s="90">
        <f t="shared" si="20"/>
        <v>0</v>
      </c>
      <c r="O93" s="90">
        <f t="shared" si="21"/>
        <v>0</v>
      </c>
      <c r="P93" s="90">
        <f t="shared" si="22"/>
        <v>0</v>
      </c>
      <c r="Q93" s="90">
        <f t="shared" si="23"/>
        <v>0</v>
      </c>
      <c r="R93" s="90">
        <f t="shared" si="24"/>
        <v>0</v>
      </c>
      <c r="S93" s="90">
        <f t="shared" si="25"/>
        <v>0</v>
      </c>
      <c r="T93" s="90">
        <f t="shared" si="26"/>
        <v>0</v>
      </c>
      <c r="U93" s="90">
        <f t="shared" si="27"/>
        <v>0</v>
      </c>
      <c r="V93" s="90">
        <f t="shared" si="28"/>
        <v>0</v>
      </c>
      <c r="W93" s="90"/>
      <c r="X93" s="90">
        <f t="shared" si="29"/>
        <v>0</v>
      </c>
      <c r="Y93" s="90">
        <f t="shared" si="30"/>
        <v>0</v>
      </c>
      <c r="Z93" s="90">
        <f t="shared" si="31"/>
        <v>0</v>
      </c>
      <c r="AA93" s="90">
        <f t="shared" si="32"/>
        <v>0</v>
      </c>
      <c r="AB93" s="90">
        <f t="shared" si="33"/>
        <v>0</v>
      </c>
      <c r="AC93" s="90">
        <f t="shared" si="34"/>
        <v>0</v>
      </c>
    </row>
    <row r="94" spans="1:29" s="81" customFormat="1" ht="15" customHeight="1" x14ac:dyDescent="0.2">
      <c r="A94" s="102"/>
      <c r="B94" s="103"/>
      <c r="C94" s="102"/>
      <c r="D94" s="104"/>
      <c r="E94" s="105"/>
      <c r="F94" s="106"/>
      <c r="G94" s="125"/>
      <c r="H94" s="107"/>
      <c r="I94" s="108"/>
      <c r="J94" s="109" t="str">
        <f t="shared" si="36"/>
        <v xml:space="preserve"> </v>
      </c>
      <c r="L94" s="90">
        <f t="shared" si="35"/>
        <v>0</v>
      </c>
      <c r="M94" s="90">
        <f t="shared" si="19"/>
        <v>0</v>
      </c>
      <c r="N94" s="90">
        <f t="shared" si="20"/>
        <v>0</v>
      </c>
      <c r="O94" s="90">
        <f t="shared" si="21"/>
        <v>0</v>
      </c>
      <c r="P94" s="90">
        <f t="shared" si="22"/>
        <v>0</v>
      </c>
      <c r="Q94" s="90">
        <f t="shared" si="23"/>
        <v>0</v>
      </c>
      <c r="R94" s="90">
        <f t="shared" si="24"/>
        <v>0</v>
      </c>
      <c r="S94" s="90">
        <f t="shared" si="25"/>
        <v>0</v>
      </c>
      <c r="T94" s="90">
        <f t="shared" si="26"/>
        <v>0</v>
      </c>
      <c r="U94" s="90">
        <f t="shared" si="27"/>
        <v>0</v>
      </c>
      <c r="V94" s="90">
        <f t="shared" si="28"/>
        <v>0</v>
      </c>
      <c r="W94" s="90"/>
      <c r="X94" s="90">
        <f t="shared" si="29"/>
        <v>0</v>
      </c>
      <c r="Y94" s="90">
        <f t="shared" si="30"/>
        <v>0</v>
      </c>
      <c r="Z94" s="90">
        <f t="shared" si="31"/>
        <v>0</v>
      </c>
      <c r="AA94" s="90">
        <f t="shared" si="32"/>
        <v>0</v>
      </c>
      <c r="AB94" s="90">
        <f t="shared" si="33"/>
        <v>0</v>
      </c>
      <c r="AC94" s="90">
        <f t="shared" si="34"/>
        <v>0</v>
      </c>
    </row>
    <row r="95" spans="1:29" s="81" customFormat="1" ht="15" customHeight="1" x14ac:dyDescent="0.2">
      <c r="A95" s="102"/>
      <c r="B95" s="103"/>
      <c r="C95" s="102"/>
      <c r="D95" s="104"/>
      <c r="E95" s="105"/>
      <c r="F95" s="106"/>
      <c r="G95" s="125"/>
      <c r="H95" s="107"/>
      <c r="I95" s="108"/>
      <c r="J95" s="109" t="str">
        <f t="shared" si="36"/>
        <v xml:space="preserve"> </v>
      </c>
      <c r="L95" s="90">
        <f t="shared" si="35"/>
        <v>0</v>
      </c>
      <c r="M95" s="90">
        <f t="shared" si="19"/>
        <v>0</v>
      </c>
      <c r="N95" s="90">
        <f t="shared" si="20"/>
        <v>0</v>
      </c>
      <c r="O95" s="90">
        <f t="shared" si="21"/>
        <v>0</v>
      </c>
      <c r="P95" s="90">
        <f t="shared" si="22"/>
        <v>0</v>
      </c>
      <c r="Q95" s="90">
        <f t="shared" si="23"/>
        <v>0</v>
      </c>
      <c r="R95" s="90">
        <f t="shared" si="24"/>
        <v>0</v>
      </c>
      <c r="S95" s="90">
        <f t="shared" si="25"/>
        <v>0</v>
      </c>
      <c r="T95" s="90">
        <f t="shared" si="26"/>
        <v>0</v>
      </c>
      <c r="U95" s="90">
        <f t="shared" si="27"/>
        <v>0</v>
      </c>
      <c r="V95" s="90">
        <f t="shared" si="28"/>
        <v>0</v>
      </c>
      <c r="W95" s="90"/>
      <c r="X95" s="90">
        <f t="shared" si="29"/>
        <v>0</v>
      </c>
      <c r="Y95" s="90">
        <f t="shared" si="30"/>
        <v>0</v>
      </c>
      <c r="Z95" s="90">
        <f t="shared" si="31"/>
        <v>0</v>
      </c>
      <c r="AA95" s="90">
        <f t="shared" si="32"/>
        <v>0</v>
      </c>
      <c r="AB95" s="90">
        <f t="shared" si="33"/>
        <v>0</v>
      </c>
      <c r="AC95" s="90">
        <f t="shared" si="34"/>
        <v>0</v>
      </c>
    </row>
    <row r="96" spans="1:29" s="81" customFormat="1" ht="15" customHeight="1" x14ac:dyDescent="0.2">
      <c r="A96" s="102"/>
      <c r="B96" s="103"/>
      <c r="C96" s="102"/>
      <c r="D96" s="104"/>
      <c r="E96" s="105"/>
      <c r="F96" s="106"/>
      <c r="G96" s="125"/>
      <c r="H96" s="107"/>
      <c r="I96" s="108"/>
      <c r="J96" s="109" t="str">
        <f t="shared" si="36"/>
        <v xml:space="preserve"> </v>
      </c>
      <c r="L96" s="90">
        <f t="shared" si="35"/>
        <v>0</v>
      </c>
      <c r="M96" s="90">
        <f t="shared" si="19"/>
        <v>0</v>
      </c>
      <c r="N96" s="90">
        <f t="shared" si="20"/>
        <v>0</v>
      </c>
      <c r="O96" s="90">
        <f t="shared" si="21"/>
        <v>0</v>
      </c>
      <c r="P96" s="90">
        <f t="shared" si="22"/>
        <v>0</v>
      </c>
      <c r="Q96" s="90">
        <f t="shared" si="23"/>
        <v>0</v>
      </c>
      <c r="R96" s="90">
        <f t="shared" si="24"/>
        <v>0</v>
      </c>
      <c r="S96" s="90">
        <f t="shared" si="25"/>
        <v>0</v>
      </c>
      <c r="T96" s="90">
        <f t="shared" si="26"/>
        <v>0</v>
      </c>
      <c r="U96" s="90">
        <f t="shared" si="27"/>
        <v>0</v>
      </c>
      <c r="V96" s="90">
        <f t="shared" si="28"/>
        <v>0</v>
      </c>
      <c r="W96" s="90"/>
      <c r="X96" s="90">
        <f t="shared" si="29"/>
        <v>0</v>
      </c>
      <c r="Y96" s="90">
        <f t="shared" si="30"/>
        <v>0</v>
      </c>
      <c r="Z96" s="90">
        <f t="shared" si="31"/>
        <v>0</v>
      </c>
      <c r="AA96" s="90">
        <f t="shared" si="32"/>
        <v>0</v>
      </c>
      <c r="AB96" s="90">
        <f t="shared" si="33"/>
        <v>0</v>
      </c>
      <c r="AC96" s="90">
        <f t="shared" si="34"/>
        <v>0</v>
      </c>
    </row>
    <row r="97" spans="1:29" s="81" customFormat="1" ht="15" customHeight="1" x14ac:dyDescent="0.2">
      <c r="A97" s="102"/>
      <c r="B97" s="103"/>
      <c r="C97" s="102"/>
      <c r="D97" s="104"/>
      <c r="E97" s="105"/>
      <c r="F97" s="106"/>
      <c r="G97" s="125"/>
      <c r="H97" s="107"/>
      <c r="I97" s="108"/>
      <c r="J97" s="109" t="str">
        <f t="shared" si="36"/>
        <v xml:space="preserve"> </v>
      </c>
      <c r="L97" s="90">
        <f t="shared" si="35"/>
        <v>0</v>
      </c>
      <c r="M97" s="90">
        <f t="shared" si="19"/>
        <v>0</v>
      </c>
      <c r="N97" s="90">
        <f t="shared" si="20"/>
        <v>0</v>
      </c>
      <c r="O97" s="90">
        <f t="shared" si="21"/>
        <v>0</v>
      </c>
      <c r="P97" s="90">
        <f t="shared" si="22"/>
        <v>0</v>
      </c>
      <c r="Q97" s="90">
        <f t="shared" si="23"/>
        <v>0</v>
      </c>
      <c r="R97" s="90">
        <f t="shared" si="24"/>
        <v>0</v>
      </c>
      <c r="S97" s="90">
        <f t="shared" si="25"/>
        <v>0</v>
      </c>
      <c r="T97" s="90">
        <f t="shared" si="26"/>
        <v>0</v>
      </c>
      <c r="U97" s="90">
        <f t="shared" si="27"/>
        <v>0</v>
      </c>
      <c r="V97" s="90">
        <f t="shared" si="28"/>
        <v>0</v>
      </c>
      <c r="W97" s="90"/>
      <c r="X97" s="90">
        <f t="shared" si="29"/>
        <v>0</v>
      </c>
      <c r="Y97" s="90">
        <f t="shared" si="30"/>
        <v>0</v>
      </c>
      <c r="Z97" s="90">
        <f t="shared" si="31"/>
        <v>0</v>
      </c>
      <c r="AA97" s="90">
        <f t="shared" si="32"/>
        <v>0</v>
      </c>
      <c r="AB97" s="90">
        <f t="shared" si="33"/>
        <v>0</v>
      </c>
      <c r="AC97" s="90">
        <f t="shared" si="34"/>
        <v>0</v>
      </c>
    </row>
    <row r="98" spans="1:29" s="81" customFormat="1" ht="15" customHeight="1" x14ac:dyDescent="0.2">
      <c r="A98" s="102"/>
      <c r="B98" s="103"/>
      <c r="C98" s="102"/>
      <c r="D98" s="104"/>
      <c r="E98" s="105"/>
      <c r="F98" s="106"/>
      <c r="G98" s="125"/>
      <c r="H98" s="107"/>
      <c r="I98" s="108"/>
      <c r="J98" s="109" t="str">
        <f t="shared" si="36"/>
        <v xml:space="preserve"> </v>
      </c>
      <c r="L98" s="90">
        <f t="shared" si="35"/>
        <v>0</v>
      </c>
      <c r="M98" s="90">
        <f t="shared" si="19"/>
        <v>0</v>
      </c>
      <c r="N98" s="90">
        <f t="shared" si="20"/>
        <v>0</v>
      </c>
      <c r="O98" s="90">
        <f t="shared" si="21"/>
        <v>0</v>
      </c>
      <c r="P98" s="90">
        <f t="shared" si="22"/>
        <v>0</v>
      </c>
      <c r="Q98" s="90">
        <f t="shared" si="23"/>
        <v>0</v>
      </c>
      <c r="R98" s="90">
        <f t="shared" si="24"/>
        <v>0</v>
      </c>
      <c r="S98" s="90">
        <f t="shared" si="25"/>
        <v>0</v>
      </c>
      <c r="T98" s="90">
        <f t="shared" si="26"/>
        <v>0</v>
      </c>
      <c r="U98" s="90">
        <f t="shared" si="27"/>
        <v>0</v>
      </c>
      <c r="V98" s="90">
        <f t="shared" si="28"/>
        <v>0</v>
      </c>
      <c r="W98" s="90"/>
      <c r="X98" s="90">
        <f t="shared" si="29"/>
        <v>0</v>
      </c>
      <c r="Y98" s="90">
        <f t="shared" si="30"/>
        <v>0</v>
      </c>
      <c r="Z98" s="90">
        <f t="shared" si="31"/>
        <v>0</v>
      </c>
      <c r="AA98" s="90">
        <f t="shared" si="32"/>
        <v>0</v>
      </c>
      <c r="AB98" s="90">
        <f t="shared" si="33"/>
        <v>0</v>
      </c>
      <c r="AC98" s="90">
        <f t="shared" si="34"/>
        <v>0</v>
      </c>
    </row>
    <row r="99" spans="1:29" s="81" customFormat="1" ht="15" customHeight="1" x14ac:dyDescent="0.2">
      <c r="A99" s="102"/>
      <c r="B99" s="103"/>
      <c r="C99" s="102"/>
      <c r="D99" s="104"/>
      <c r="E99" s="105"/>
      <c r="F99" s="106"/>
      <c r="G99" s="125"/>
      <c r="H99" s="107"/>
      <c r="I99" s="108"/>
      <c r="J99" s="109" t="str">
        <f t="shared" si="36"/>
        <v xml:space="preserve"> </v>
      </c>
      <c r="L99" s="90">
        <f t="shared" si="35"/>
        <v>0</v>
      </c>
      <c r="M99" s="90">
        <f t="shared" si="19"/>
        <v>0</v>
      </c>
      <c r="N99" s="90">
        <f t="shared" si="20"/>
        <v>0</v>
      </c>
      <c r="O99" s="90">
        <f t="shared" si="21"/>
        <v>0</v>
      </c>
      <c r="P99" s="90">
        <f t="shared" si="22"/>
        <v>0</v>
      </c>
      <c r="Q99" s="90">
        <f t="shared" si="23"/>
        <v>0</v>
      </c>
      <c r="R99" s="90">
        <f t="shared" si="24"/>
        <v>0</v>
      </c>
      <c r="S99" s="90">
        <f t="shared" si="25"/>
        <v>0</v>
      </c>
      <c r="T99" s="90">
        <f t="shared" si="26"/>
        <v>0</v>
      </c>
      <c r="U99" s="90">
        <f t="shared" si="27"/>
        <v>0</v>
      </c>
      <c r="V99" s="90">
        <f t="shared" si="28"/>
        <v>0</v>
      </c>
      <c r="W99" s="90"/>
      <c r="X99" s="90">
        <f t="shared" si="29"/>
        <v>0</v>
      </c>
      <c r="Y99" s="90">
        <f t="shared" si="30"/>
        <v>0</v>
      </c>
      <c r="Z99" s="90">
        <f t="shared" si="31"/>
        <v>0</v>
      </c>
      <c r="AA99" s="90">
        <f t="shared" si="32"/>
        <v>0</v>
      </c>
      <c r="AB99" s="90">
        <f t="shared" si="33"/>
        <v>0</v>
      </c>
      <c r="AC99" s="90">
        <f t="shared" si="34"/>
        <v>0</v>
      </c>
    </row>
    <row r="100" spans="1:29" s="81" customFormat="1" ht="15" customHeight="1" x14ac:dyDescent="0.2">
      <c r="A100" s="102"/>
      <c r="B100" s="103"/>
      <c r="C100" s="102"/>
      <c r="D100" s="104"/>
      <c r="E100" s="105"/>
      <c r="F100" s="106"/>
      <c r="G100" s="125"/>
      <c r="H100" s="107"/>
      <c r="I100" s="108"/>
      <c r="J100" s="109" t="str">
        <f t="shared" si="36"/>
        <v xml:space="preserve"> </v>
      </c>
      <c r="L100" s="90">
        <f t="shared" si="35"/>
        <v>0</v>
      </c>
      <c r="M100" s="90">
        <f t="shared" si="19"/>
        <v>0</v>
      </c>
      <c r="N100" s="90">
        <f t="shared" si="20"/>
        <v>0</v>
      </c>
      <c r="O100" s="90">
        <f t="shared" si="21"/>
        <v>0</v>
      </c>
      <c r="P100" s="90">
        <f t="shared" si="22"/>
        <v>0</v>
      </c>
      <c r="Q100" s="90">
        <f t="shared" si="23"/>
        <v>0</v>
      </c>
      <c r="R100" s="90">
        <f t="shared" si="24"/>
        <v>0</v>
      </c>
      <c r="S100" s="90">
        <f t="shared" si="25"/>
        <v>0</v>
      </c>
      <c r="T100" s="90">
        <f t="shared" si="26"/>
        <v>0</v>
      </c>
      <c r="U100" s="90">
        <f t="shared" si="27"/>
        <v>0</v>
      </c>
      <c r="V100" s="90">
        <f t="shared" si="28"/>
        <v>0</v>
      </c>
      <c r="W100" s="90"/>
      <c r="X100" s="90">
        <f t="shared" si="29"/>
        <v>0</v>
      </c>
      <c r="Y100" s="90">
        <f t="shared" si="30"/>
        <v>0</v>
      </c>
      <c r="Z100" s="90">
        <f t="shared" si="31"/>
        <v>0</v>
      </c>
      <c r="AA100" s="90">
        <f t="shared" si="32"/>
        <v>0</v>
      </c>
      <c r="AB100" s="90">
        <f t="shared" si="33"/>
        <v>0</v>
      </c>
      <c r="AC100" s="90">
        <f t="shared" si="34"/>
        <v>0</v>
      </c>
    </row>
    <row r="101" spans="1:29" s="81" customFormat="1" ht="15" customHeight="1" x14ac:dyDescent="0.2">
      <c r="A101" s="102"/>
      <c r="B101" s="103"/>
      <c r="C101" s="102"/>
      <c r="D101" s="104"/>
      <c r="E101" s="105"/>
      <c r="F101" s="106"/>
      <c r="G101" s="125"/>
      <c r="H101" s="107"/>
      <c r="I101" s="108"/>
      <c r="J101" s="109" t="str">
        <f t="shared" si="36"/>
        <v xml:space="preserve"> </v>
      </c>
      <c r="L101" s="90">
        <f t="shared" si="35"/>
        <v>0</v>
      </c>
      <c r="M101" s="90">
        <f t="shared" si="19"/>
        <v>0</v>
      </c>
      <c r="N101" s="90">
        <f t="shared" si="20"/>
        <v>0</v>
      </c>
      <c r="O101" s="90">
        <f t="shared" si="21"/>
        <v>0</v>
      </c>
      <c r="P101" s="90">
        <f t="shared" si="22"/>
        <v>0</v>
      </c>
      <c r="Q101" s="90">
        <f t="shared" si="23"/>
        <v>0</v>
      </c>
      <c r="R101" s="90">
        <f t="shared" si="24"/>
        <v>0</v>
      </c>
      <c r="S101" s="90">
        <f t="shared" si="25"/>
        <v>0</v>
      </c>
      <c r="T101" s="90">
        <f t="shared" si="26"/>
        <v>0</v>
      </c>
      <c r="U101" s="90">
        <f t="shared" si="27"/>
        <v>0</v>
      </c>
      <c r="V101" s="90">
        <f t="shared" si="28"/>
        <v>0</v>
      </c>
      <c r="W101" s="90"/>
      <c r="X101" s="90">
        <f t="shared" si="29"/>
        <v>0</v>
      </c>
      <c r="Y101" s="90">
        <f t="shared" si="30"/>
        <v>0</v>
      </c>
      <c r="Z101" s="90">
        <f t="shared" si="31"/>
        <v>0</v>
      </c>
      <c r="AA101" s="90">
        <f t="shared" si="32"/>
        <v>0</v>
      </c>
      <c r="AB101" s="90">
        <f t="shared" si="33"/>
        <v>0</v>
      </c>
      <c r="AC101" s="90">
        <f t="shared" si="34"/>
        <v>0</v>
      </c>
    </row>
    <row r="102" spans="1:29" s="81" customFormat="1" ht="15" customHeight="1" x14ac:dyDescent="0.2">
      <c r="A102" s="102"/>
      <c r="B102" s="103"/>
      <c r="C102" s="102"/>
      <c r="D102" s="104"/>
      <c r="E102" s="105"/>
      <c r="F102" s="106"/>
      <c r="G102" s="125"/>
      <c r="H102" s="107"/>
      <c r="I102" s="108"/>
      <c r="J102" s="109" t="str">
        <f t="shared" si="36"/>
        <v xml:space="preserve"> </v>
      </c>
      <c r="L102" s="90">
        <f t="shared" si="35"/>
        <v>0</v>
      </c>
      <c r="M102" s="90">
        <f t="shared" si="19"/>
        <v>0</v>
      </c>
      <c r="N102" s="90">
        <f t="shared" si="20"/>
        <v>0</v>
      </c>
      <c r="O102" s="90">
        <f t="shared" si="21"/>
        <v>0</v>
      </c>
      <c r="P102" s="90">
        <f t="shared" si="22"/>
        <v>0</v>
      </c>
      <c r="Q102" s="90">
        <f t="shared" si="23"/>
        <v>0</v>
      </c>
      <c r="R102" s="90">
        <f t="shared" si="24"/>
        <v>0</v>
      </c>
      <c r="S102" s="90">
        <f t="shared" si="25"/>
        <v>0</v>
      </c>
      <c r="T102" s="90">
        <f t="shared" si="26"/>
        <v>0</v>
      </c>
      <c r="U102" s="90">
        <f t="shared" si="27"/>
        <v>0</v>
      </c>
      <c r="V102" s="90">
        <f t="shared" si="28"/>
        <v>0</v>
      </c>
      <c r="W102" s="90"/>
      <c r="X102" s="90">
        <f t="shared" si="29"/>
        <v>0</v>
      </c>
      <c r="Y102" s="90">
        <f t="shared" si="30"/>
        <v>0</v>
      </c>
      <c r="Z102" s="90">
        <f t="shared" si="31"/>
        <v>0</v>
      </c>
      <c r="AA102" s="90">
        <f t="shared" si="32"/>
        <v>0</v>
      </c>
      <c r="AB102" s="90">
        <f t="shared" si="33"/>
        <v>0</v>
      </c>
      <c r="AC102" s="90">
        <f t="shared" si="34"/>
        <v>0</v>
      </c>
    </row>
    <row r="103" spans="1:29" s="81" customFormat="1" ht="15" customHeight="1" x14ac:dyDescent="0.2">
      <c r="A103" s="102"/>
      <c r="B103" s="103"/>
      <c r="C103" s="102"/>
      <c r="D103" s="104"/>
      <c r="E103" s="105"/>
      <c r="F103" s="106"/>
      <c r="G103" s="125"/>
      <c r="H103" s="107"/>
      <c r="I103" s="108"/>
      <c r="J103" s="109" t="str">
        <f t="shared" si="36"/>
        <v xml:space="preserve"> </v>
      </c>
      <c r="L103" s="90">
        <f t="shared" si="35"/>
        <v>0</v>
      </c>
      <c r="M103" s="90">
        <f t="shared" si="19"/>
        <v>0</v>
      </c>
      <c r="N103" s="90">
        <f t="shared" si="20"/>
        <v>0</v>
      </c>
      <c r="O103" s="90">
        <f t="shared" si="21"/>
        <v>0</v>
      </c>
      <c r="P103" s="90">
        <f t="shared" si="22"/>
        <v>0</v>
      </c>
      <c r="Q103" s="90">
        <f t="shared" si="23"/>
        <v>0</v>
      </c>
      <c r="R103" s="90">
        <f t="shared" si="24"/>
        <v>0</v>
      </c>
      <c r="S103" s="90">
        <f t="shared" si="25"/>
        <v>0</v>
      </c>
      <c r="T103" s="90">
        <f t="shared" si="26"/>
        <v>0</v>
      </c>
      <c r="U103" s="90">
        <f t="shared" si="27"/>
        <v>0</v>
      </c>
      <c r="V103" s="90">
        <f t="shared" si="28"/>
        <v>0</v>
      </c>
      <c r="W103" s="90"/>
      <c r="X103" s="90">
        <f t="shared" si="29"/>
        <v>0</v>
      </c>
      <c r="Y103" s="90">
        <f t="shared" si="30"/>
        <v>0</v>
      </c>
      <c r="Z103" s="90">
        <f t="shared" si="31"/>
        <v>0</v>
      </c>
      <c r="AA103" s="90">
        <f t="shared" si="32"/>
        <v>0</v>
      </c>
      <c r="AB103" s="90">
        <f t="shared" si="33"/>
        <v>0</v>
      </c>
      <c r="AC103" s="90">
        <f t="shared" si="34"/>
        <v>0</v>
      </c>
    </row>
    <row r="104" spans="1:29" s="81" customFormat="1" ht="15" customHeight="1" x14ac:dyDescent="0.2">
      <c r="A104" s="102"/>
      <c r="B104" s="103"/>
      <c r="C104" s="102"/>
      <c r="D104" s="104"/>
      <c r="E104" s="105"/>
      <c r="F104" s="106"/>
      <c r="G104" s="125"/>
      <c r="H104" s="107"/>
      <c r="I104" s="108"/>
      <c r="J104" s="109" t="str">
        <f t="shared" si="36"/>
        <v xml:space="preserve"> </v>
      </c>
      <c r="L104" s="90">
        <f t="shared" si="35"/>
        <v>0</v>
      </c>
      <c r="M104" s="90">
        <f t="shared" si="19"/>
        <v>0</v>
      </c>
      <c r="N104" s="90">
        <f t="shared" si="20"/>
        <v>0</v>
      </c>
      <c r="O104" s="90">
        <f t="shared" si="21"/>
        <v>0</v>
      </c>
      <c r="P104" s="90">
        <f t="shared" si="22"/>
        <v>0</v>
      </c>
      <c r="Q104" s="90">
        <f t="shared" si="23"/>
        <v>0</v>
      </c>
      <c r="R104" s="90">
        <f t="shared" si="24"/>
        <v>0</v>
      </c>
      <c r="S104" s="90">
        <f t="shared" si="25"/>
        <v>0</v>
      </c>
      <c r="T104" s="90">
        <f t="shared" si="26"/>
        <v>0</v>
      </c>
      <c r="U104" s="90">
        <f t="shared" si="27"/>
        <v>0</v>
      </c>
      <c r="V104" s="90">
        <f t="shared" si="28"/>
        <v>0</v>
      </c>
      <c r="W104" s="90"/>
      <c r="X104" s="90">
        <f t="shared" si="29"/>
        <v>0</v>
      </c>
      <c r="Y104" s="90">
        <f t="shared" si="30"/>
        <v>0</v>
      </c>
      <c r="Z104" s="90">
        <f t="shared" si="31"/>
        <v>0</v>
      </c>
      <c r="AA104" s="90">
        <f t="shared" si="32"/>
        <v>0</v>
      </c>
      <c r="AB104" s="90">
        <f t="shared" si="33"/>
        <v>0</v>
      </c>
      <c r="AC104" s="90">
        <f t="shared" si="34"/>
        <v>0</v>
      </c>
    </row>
    <row r="105" spans="1:29" s="81" customFormat="1" ht="15" customHeight="1" x14ac:dyDescent="0.2">
      <c r="A105" s="102"/>
      <c r="B105" s="103"/>
      <c r="C105" s="102"/>
      <c r="D105" s="104"/>
      <c r="E105" s="105"/>
      <c r="F105" s="106"/>
      <c r="G105" s="125"/>
      <c r="H105" s="107"/>
      <c r="I105" s="108"/>
      <c r="J105" s="109" t="str">
        <f t="shared" si="36"/>
        <v xml:space="preserve"> </v>
      </c>
      <c r="L105" s="90">
        <f t="shared" si="35"/>
        <v>0</v>
      </c>
      <c r="M105" s="90">
        <f t="shared" si="19"/>
        <v>0</v>
      </c>
      <c r="N105" s="90">
        <f t="shared" si="20"/>
        <v>0</v>
      </c>
      <c r="O105" s="90">
        <f t="shared" si="21"/>
        <v>0</v>
      </c>
      <c r="P105" s="90">
        <f t="shared" si="22"/>
        <v>0</v>
      </c>
      <c r="Q105" s="90">
        <f t="shared" si="23"/>
        <v>0</v>
      </c>
      <c r="R105" s="90">
        <f t="shared" si="24"/>
        <v>0</v>
      </c>
      <c r="S105" s="90">
        <f t="shared" si="25"/>
        <v>0</v>
      </c>
      <c r="T105" s="90">
        <f t="shared" si="26"/>
        <v>0</v>
      </c>
      <c r="U105" s="90">
        <f t="shared" si="27"/>
        <v>0</v>
      </c>
      <c r="V105" s="90">
        <f t="shared" si="28"/>
        <v>0</v>
      </c>
      <c r="W105" s="90"/>
      <c r="X105" s="90">
        <f t="shared" si="29"/>
        <v>0</v>
      </c>
      <c r="Y105" s="90">
        <f t="shared" si="30"/>
        <v>0</v>
      </c>
      <c r="Z105" s="90">
        <f t="shared" si="31"/>
        <v>0</v>
      </c>
      <c r="AA105" s="90">
        <f t="shared" si="32"/>
        <v>0</v>
      </c>
      <c r="AB105" s="90">
        <f t="shared" si="33"/>
        <v>0</v>
      </c>
      <c r="AC105" s="90">
        <f t="shared" si="34"/>
        <v>0</v>
      </c>
    </row>
    <row r="106" spans="1:29" s="81" customFormat="1" ht="15" customHeight="1" x14ac:dyDescent="0.2">
      <c r="A106" s="102"/>
      <c r="B106" s="103"/>
      <c r="C106" s="102"/>
      <c r="D106" s="104"/>
      <c r="E106" s="105"/>
      <c r="F106" s="106"/>
      <c r="G106" s="125"/>
      <c r="H106" s="107"/>
      <c r="I106" s="108"/>
      <c r="J106" s="109" t="str">
        <f t="shared" si="36"/>
        <v xml:space="preserve"> </v>
      </c>
      <c r="L106" s="90">
        <f t="shared" si="35"/>
        <v>0</v>
      </c>
      <c r="M106" s="90">
        <f t="shared" si="19"/>
        <v>0</v>
      </c>
      <c r="N106" s="90">
        <f t="shared" si="20"/>
        <v>0</v>
      </c>
      <c r="O106" s="90">
        <f t="shared" si="21"/>
        <v>0</v>
      </c>
      <c r="P106" s="90">
        <f t="shared" si="22"/>
        <v>0</v>
      </c>
      <c r="Q106" s="90">
        <f t="shared" si="23"/>
        <v>0</v>
      </c>
      <c r="R106" s="90">
        <f t="shared" si="24"/>
        <v>0</v>
      </c>
      <c r="S106" s="90">
        <f t="shared" si="25"/>
        <v>0</v>
      </c>
      <c r="T106" s="90">
        <f t="shared" si="26"/>
        <v>0</v>
      </c>
      <c r="U106" s="90">
        <f t="shared" si="27"/>
        <v>0</v>
      </c>
      <c r="V106" s="90">
        <f t="shared" si="28"/>
        <v>0</v>
      </c>
      <c r="W106" s="90"/>
      <c r="X106" s="90">
        <f t="shared" si="29"/>
        <v>0</v>
      </c>
      <c r="Y106" s="90">
        <f t="shared" si="30"/>
        <v>0</v>
      </c>
      <c r="Z106" s="90">
        <f t="shared" si="31"/>
        <v>0</v>
      </c>
      <c r="AA106" s="90">
        <f t="shared" si="32"/>
        <v>0</v>
      </c>
      <c r="AB106" s="90">
        <f t="shared" si="33"/>
        <v>0</v>
      </c>
      <c r="AC106" s="90">
        <f t="shared" si="34"/>
        <v>0</v>
      </c>
    </row>
    <row r="107" spans="1:29" s="81" customFormat="1" ht="15" customHeight="1" x14ac:dyDescent="0.2">
      <c r="A107" s="102"/>
      <c r="B107" s="103"/>
      <c r="C107" s="102"/>
      <c r="D107" s="104"/>
      <c r="E107" s="105"/>
      <c r="F107" s="106"/>
      <c r="G107" s="125"/>
      <c r="H107" s="107"/>
      <c r="I107" s="108"/>
      <c r="J107" s="109" t="str">
        <f t="shared" si="36"/>
        <v xml:space="preserve"> </v>
      </c>
      <c r="L107" s="90">
        <f t="shared" ref="L107:L112" si="37">IF(E107="Award/Schol",F107,0)</f>
        <v>0</v>
      </c>
      <c r="M107" s="90">
        <f t="shared" ref="M107:M112" si="38">IF(E107="Bank Fee", F107,0)</f>
        <v>0</v>
      </c>
      <c r="N107" s="90">
        <f t="shared" ref="N107:N112" si="39">IF(E107="Club Activity",F107,0)</f>
        <v>0</v>
      </c>
      <c r="O107" s="90">
        <f t="shared" ref="O107:O112" si="40">IF(E107="Club Supply",F107,0)</f>
        <v>0</v>
      </c>
      <c r="P107" s="90">
        <f t="shared" ref="P107:P112" si="41">IF(E107="Donat/Contrb", F107,0)</f>
        <v>0</v>
      </c>
      <c r="Q107" s="90">
        <f t="shared" ref="Q107:Q112" si="42">IF(E107="Enroll/Insur",F107,0)</f>
        <v>0</v>
      </c>
      <c r="R107" s="90">
        <f t="shared" ref="R107:R112" si="43">IF(E107="Equipment",F107,0)</f>
        <v>0</v>
      </c>
      <c r="S107" s="90">
        <f t="shared" ref="S107:S112" si="44">IF(E107="Fair/ProjSup",F107,0)</f>
        <v>0</v>
      </c>
      <c r="T107" s="90">
        <f t="shared" ref="T107:T112" si="45">IF(E107="Fund/Sale",F107,0)</f>
        <v>0</v>
      </c>
      <c r="U107" s="90">
        <f t="shared" ref="U107:U112" si="46">IF(E107="Rent",F107,0)</f>
        <v>0</v>
      </c>
      <c r="V107" s="90">
        <f t="shared" ref="V107:V112" si="47">IF(E107="Oth Expens",F107,0)</f>
        <v>0</v>
      </c>
      <c r="W107" s="90"/>
      <c r="X107" s="90">
        <f t="shared" ref="X107:X112" si="48">IF(H107="Awards",I107,0)</f>
        <v>0</v>
      </c>
      <c r="Y107" s="90">
        <f t="shared" ref="Y107:Y112" si="49">IF(H107="Donat/Spons",I107,0)</f>
        <v>0</v>
      </c>
      <c r="Z107" s="90">
        <f t="shared" ref="Z107:Z112" si="50">IF(H107="Dues/Enroll",I107,0)</f>
        <v>0</v>
      </c>
      <c r="AA107" s="90">
        <f t="shared" ref="AA107:AA112" si="51">IF(H107="Fund/Sales",I107,0)</f>
        <v>0</v>
      </c>
      <c r="AB107" s="90">
        <f t="shared" ref="AB107:AB112" si="52">IF(H107="Interest",I107,0)</f>
        <v>0</v>
      </c>
      <c r="AC107" s="90">
        <f t="shared" ref="AC107:AC112" si="53">IF(H107="Oth Income",I107,0)</f>
        <v>0</v>
      </c>
    </row>
    <row r="108" spans="1:29" s="81" customFormat="1" ht="15" customHeight="1" x14ac:dyDescent="0.2">
      <c r="A108" s="102"/>
      <c r="B108" s="103"/>
      <c r="C108" s="102"/>
      <c r="D108" s="104"/>
      <c r="E108" s="105"/>
      <c r="F108" s="106"/>
      <c r="G108" s="125"/>
      <c r="H108" s="107"/>
      <c r="I108" s="108"/>
      <c r="J108" s="109" t="str">
        <f t="shared" si="36"/>
        <v xml:space="preserve"> </v>
      </c>
      <c r="L108" s="90">
        <f t="shared" si="37"/>
        <v>0</v>
      </c>
      <c r="M108" s="90">
        <f t="shared" si="38"/>
        <v>0</v>
      </c>
      <c r="N108" s="90">
        <f t="shared" si="39"/>
        <v>0</v>
      </c>
      <c r="O108" s="90">
        <f t="shared" si="40"/>
        <v>0</v>
      </c>
      <c r="P108" s="90">
        <f t="shared" si="41"/>
        <v>0</v>
      </c>
      <c r="Q108" s="90">
        <f t="shared" si="42"/>
        <v>0</v>
      </c>
      <c r="R108" s="90">
        <f t="shared" si="43"/>
        <v>0</v>
      </c>
      <c r="S108" s="90">
        <f t="shared" si="44"/>
        <v>0</v>
      </c>
      <c r="T108" s="90">
        <f t="shared" si="45"/>
        <v>0</v>
      </c>
      <c r="U108" s="90">
        <f t="shared" si="46"/>
        <v>0</v>
      </c>
      <c r="V108" s="90">
        <f t="shared" si="47"/>
        <v>0</v>
      </c>
      <c r="W108" s="90"/>
      <c r="X108" s="90">
        <f t="shared" si="48"/>
        <v>0</v>
      </c>
      <c r="Y108" s="90">
        <f t="shared" si="49"/>
        <v>0</v>
      </c>
      <c r="Z108" s="90">
        <f t="shared" si="50"/>
        <v>0</v>
      </c>
      <c r="AA108" s="90">
        <f t="shared" si="51"/>
        <v>0</v>
      </c>
      <c r="AB108" s="90">
        <f t="shared" si="52"/>
        <v>0</v>
      </c>
      <c r="AC108" s="90">
        <f t="shared" si="53"/>
        <v>0</v>
      </c>
    </row>
    <row r="109" spans="1:29" s="81" customFormat="1" ht="15" customHeight="1" x14ac:dyDescent="0.2">
      <c r="A109" s="102"/>
      <c r="B109" s="103"/>
      <c r="C109" s="102"/>
      <c r="D109" s="104"/>
      <c r="E109" s="105"/>
      <c r="F109" s="106"/>
      <c r="G109" s="125"/>
      <c r="H109" s="107"/>
      <c r="I109" s="108"/>
      <c r="J109" s="109" t="str">
        <f t="shared" si="36"/>
        <v xml:space="preserve"> </v>
      </c>
      <c r="L109" s="90">
        <f t="shared" si="37"/>
        <v>0</v>
      </c>
      <c r="M109" s="90">
        <f t="shared" si="38"/>
        <v>0</v>
      </c>
      <c r="N109" s="90">
        <f t="shared" si="39"/>
        <v>0</v>
      </c>
      <c r="O109" s="90">
        <f t="shared" si="40"/>
        <v>0</v>
      </c>
      <c r="P109" s="90">
        <f t="shared" si="41"/>
        <v>0</v>
      </c>
      <c r="Q109" s="90">
        <f t="shared" si="42"/>
        <v>0</v>
      </c>
      <c r="R109" s="90">
        <f t="shared" si="43"/>
        <v>0</v>
      </c>
      <c r="S109" s="90">
        <f t="shared" si="44"/>
        <v>0</v>
      </c>
      <c r="T109" s="90">
        <f t="shared" si="45"/>
        <v>0</v>
      </c>
      <c r="U109" s="90">
        <f t="shared" si="46"/>
        <v>0</v>
      </c>
      <c r="V109" s="90">
        <f t="shared" si="47"/>
        <v>0</v>
      </c>
      <c r="W109" s="90"/>
      <c r="X109" s="90">
        <f t="shared" si="48"/>
        <v>0</v>
      </c>
      <c r="Y109" s="90">
        <f t="shared" si="49"/>
        <v>0</v>
      </c>
      <c r="Z109" s="90">
        <f t="shared" si="50"/>
        <v>0</v>
      </c>
      <c r="AA109" s="90">
        <f t="shared" si="51"/>
        <v>0</v>
      </c>
      <c r="AB109" s="90">
        <f t="shared" si="52"/>
        <v>0</v>
      </c>
      <c r="AC109" s="90">
        <f t="shared" si="53"/>
        <v>0</v>
      </c>
    </row>
    <row r="110" spans="1:29" s="81" customFormat="1" ht="15" customHeight="1" x14ac:dyDescent="0.2">
      <c r="A110" s="102"/>
      <c r="B110" s="103"/>
      <c r="C110" s="102"/>
      <c r="D110" s="104"/>
      <c r="E110" s="105"/>
      <c r="F110" s="106"/>
      <c r="G110" s="125"/>
      <c r="H110" s="107"/>
      <c r="I110" s="108"/>
      <c r="J110" s="109" t="str">
        <f t="shared" si="36"/>
        <v xml:space="preserve"> </v>
      </c>
      <c r="L110" s="90">
        <f t="shared" si="37"/>
        <v>0</v>
      </c>
      <c r="M110" s="90">
        <f t="shared" si="38"/>
        <v>0</v>
      </c>
      <c r="N110" s="90">
        <f t="shared" si="39"/>
        <v>0</v>
      </c>
      <c r="O110" s="90">
        <f t="shared" si="40"/>
        <v>0</v>
      </c>
      <c r="P110" s="90">
        <f t="shared" si="41"/>
        <v>0</v>
      </c>
      <c r="Q110" s="90">
        <f t="shared" si="42"/>
        <v>0</v>
      </c>
      <c r="R110" s="90">
        <f t="shared" si="43"/>
        <v>0</v>
      </c>
      <c r="S110" s="90">
        <f t="shared" si="44"/>
        <v>0</v>
      </c>
      <c r="T110" s="90">
        <f t="shared" si="45"/>
        <v>0</v>
      </c>
      <c r="U110" s="90">
        <f t="shared" si="46"/>
        <v>0</v>
      </c>
      <c r="V110" s="90">
        <f t="shared" si="47"/>
        <v>0</v>
      </c>
      <c r="W110" s="90"/>
      <c r="X110" s="90">
        <f t="shared" si="48"/>
        <v>0</v>
      </c>
      <c r="Y110" s="90">
        <f t="shared" si="49"/>
        <v>0</v>
      </c>
      <c r="Z110" s="90">
        <f t="shared" si="50"/>
        <v>0</v>
      </c>
      <c r="AA110" s="90">
        <f t="shared" si="51"/>
        <v>0</v>
      </c>
      <c r="AB110" s="90">
        <f t="shared" si="52"/>
        <v>0</v>
      </c>
      <c r="AC110" s="90">
        <f t="shared" si="53"/>
        <v>0</v>
      </c>
    </row>
    <row r="111" spans="1:29" s="81" customFormat="1" ht="15" customHeight="1" x14ac:dyDescent="0.2">
      <c r="A111" s="102"/>
      <c r="B111" s="103"/>
      <c r="C111" s="102"/>
      <c r="D111" s="104"/>
      <c r="E111" s="105"/>
      <c r="F111" s="106"/>
      <c r="G111" s="125"/>
      <c r="H111" s="107"/>
      <c r="I111" s="108"/>
      <c r="J111" s="109" t="str">
        <f t="shared" si="36"/>
        <v xml:space="preserve"> </v>
      </c>
      <c r="L111" s="90">
        <f t="shared" si="37"/>
        <v>0</v>
      </c>
      <c r="M111" s="90">
        <f t="shared" si="38"/>
        <v>0</v>
      </c>
      <c r="N111" s="90">
        <f t="shared" si="39"/>
        <v>0</v>
      </c>
      <c r="O111" s="90">
        <f t="shared" si="40"/>
        <v>0</v>
      </c>
      <c r="P111" s="90">
        <f t="shared" si="41"/>
        <v>0</v>
      </c>
      <c r="Q111" s="90">
        <f t="shared" si="42"/>
        <v>0</v>
      </c>
      <c r="R111" s="90">
        <f t="shared" si="43"/>
        <v>0</v>
      </c>
      <c r="S111" s="90">
        <f t="shared" si="44"/>
        <v>0</v>
      </c>
      <c r="T111" s="90">
        <f t="shared" si="45"/>
        <v>0</v>
      </c>
      <c r="U111" s="90">
        <f t="shared" si="46"/>
        <v>0</v>
      </c>
      <c r="V111" s="90">
        <f t="shared" si="47"/>
        <v>0</v>
      </c>
      <c r="W111" s="90"/>
      <c r="X111" s="90">
        <f t="shared" si="48"/>
        <v>0</v>
      </c>
      <c r="Y111" s="90">
        <f t="shared" si="49"/>
        <v>0</v>
      </c>
      <c r="Z111" s="90">
        <f t="shared" si="50"/>
        <v>0</v>
      </c>
      <c r="AA111" s="90">
        <f t="shared" si="51"/>
        <v>0</v>
      </c>
      <c r="AB111" s="90">
        <f t="shared" si="52"/>
        <v>0</v>
      </c>
      <c r="AC111" s="90">
        <f t="shared" si="53"/>
        <v>0</v>
      </c>
    </row>
    <row r="112" spans="1:29" s="81" customFormat="1" ht="15" customHeight="1" thickBot="1" x14ac:dyDescent="0.25">
      <c r="A112" s="102"/>
      <c r="B112" s="103"/>
      <c r="C112" s="102"/>
      <c r="D112" s="104"/>
      <c r="E112" s="105"/>
      <c r="F112" s="106"/>
      <c r="G112" s="125"/>
      <c r="H112" s="107"/>
      <c r="I112" s="108"/>
      <c r="J112" s="109" t="str">
        <f t="shared" si="36"/>
        <v xml:space="preserve"> </v>
      </c>
      <c r="L112" s="90">
        <f t="shared" si="37"/>
        <v>0</v>
      </c>
      <c r="M112" s="90">
        <f t="shared" si="38"/>
        <v>0</v>
      </c>
      <c r="N112" s="90">
        <f t="shared" si="39"/>
        <v>0</v>
      </c>
      <c r="O112" s="90">
        <f t="shared" si="40"/>
        <v>0</v>
      </c>
      <c r="P112" s="90">
        <f t="shared" si="41"/>
        <v>0</v>
      </c>
      <c r="Q112" s="90">
        <f t="shared" si="42"/>
        <v>0</v>
      </c>
      <c r="R112" s="90">
        <f t="shared" si="43"/>
        <v>0</v>
      </c>
      <c r="S112" s="90">
        <f t="shared" si="44"/>
        <v>0</v>
      </c>
      <c r="T112" s="90">
        <f t="shared" si="45"/>
        <v>0</v>
      </c>
      <c r="U112" s="90">
        <f t="shared" si="46"/>
        <v>0</v>
      </c>
      <c r="V112" s="90">
        <f t="shared" si="47"/>
        <v>0</v>
      </c>
      <c r="W112" s="90"/>
      <c r="X112" s="90">
        <f t="shared" si="48"/>
        <v>0</v>
      </c>
      <c r="Y112" s="90">
        <f t="shared" si="49"/>
        <v>0</v>
      </c>
      <c r="Z112" s="90">
        <f t="shared" si="50"/>
        <v>0</v>
      </c>
      <c r="AA112" s="90">
        <f t="shared" si="51"/>
        <v>0</v>
      </c>
      <c r="AB112" s="90">
        <f t="shared" si="52"/>
        <v>0</v>
      </c>
      <c r="AC112" s="90">
        <f t="shared" si="53"/>
        <v>0</v>
      </c>
    </row>
    <row r="113" spans="1:29" s="81" customFormat="1" ht="15" customHeight="1" thickBot="1" x14ac:dyDescent="0.25">
      <c r="A113" s="93" t="s">
        <v>102</v>
      </c>
      <c r="B113" s="94" t="s">
        <v>103</v>
      </c>
      <c r="C113" s="93" t="s">
        <v>104</v>
      </c>
      <c r="D113" s="95" t="s">
        <v>127</v>
      </c>
      <c r="E113" s="115" t="s">
        <v>6</v>
      </c>
      <c r="F113" s="99" t="s">
        <v>105</v>
      </c>
      <c r="G113" s="96" t="s">
        <v>107</v>
      </c>
      <c r="H113" s="112" t="s">
        <v>6</v>
      </c>
      <c r="I113" s="97" t="s">
        <v>106</v>
      </c>
      <c r="J113" s="117" t="s">
        <v>108</v>
      </c>
      <c r="L113" s="90"/>
      <c r="M113" s="90"/>
      <c r="N113" s="90"/>
      <c r="O113" s="90"/>
      <c r="P113" s="90"/>
      <c r="Q113" s="90"/>
      <c r="R113" s="90"/>
      <c r="S113" s="90"/>
      <c r="T113" s="90"/>
      <c r="U113" s="90"/>
      <c r="V113" s="90"/>
      <c r="W113" s="90"/>
      <c r="X113" s="90"/>
      <c r="Y113" s="90"/>
      <c r="Z113" s="90"/>
      <c r="AA113" s="90"/>
      <c r="AB113" s="90"/>
      <c r="AC113" s="90"/>
    </row>
    <row r="114" spans="1:29" s="81" customFormat="1" ht="15" customHeight="1" thickTop="1" x14ac:dyDescent="0.2">
      <c r="A114" s="87"/>
      <c r="B114" s="88"/>
      <c r="C114" s="92" t="s">
        <v>131</v>
      </c>
      <c r="D114" s="89"/>
      <c r="E114" s="116"/>
      <c r="F114" s="100"/>
      <c r="G114" s="85"/>
      <c r="H114" s="113"/>
      <c r="I114" s="86"/>
      <c r="J114" s="109" t="str">
        <f>J112</f>
        <v xml:space="preserve"> </v>
      </c>
      <c r="L114" s="90"/>
      <c r="M114" s="90"/>
      <c r="N114" s="90"/>
      <c r="O114" s="90"/>
      <c r="P114" s="90"/>
      <c r="Q114" s="90"/>
      <c r="R114" s="90"/>
      <c r="S114" s="90"/>
      <c r="T114" s="90"/>
      <c r="U114" s="90"/>
      <c r="V114" s="90"/>
      <c r="W114" s="90"/>
      <c r="X114" s="90"/>
      <c r="Y114" s="90"/>
      <c r="Z114" s="90"/>
      <c r="AA114" s="90"/>
      <c r="AB114" s="90"/>
      <c r="AC114" s="90"/>
    </row>
    <row r="115" spans="1:29" s="81" customFormat="1" ht="15" customHeight="1" x14ac:dyDescent="0.2">
      <c r="A115" s="102"/>
      <c r="B115" s="103"/>
      <c r="C115" s="102"/>
      <c r="D115" s="104"/>
      <c r="E115" s="105"/>
      <c r="F115" s="106"/>
      <c r="G115" s="125"/>
      <c r="H115" s="107"/>
      <c r="I115" s="108"/>
      <c r="J115" s="109" t="str">
        <f t="shared" ref="J115:J149" si="54">IF(F115+I115=0," ",SUM(J114-F115+I115))</f>
        <v xml:space="preserve"> </v>
      </c>
      <c r="L115" s="90">
        <f t="shared" ref="L115:L149" si="55">IF(E115="Award/Schol",F115,0)</f>
        <v>0</v>
      </c>
      <c r="M115" s="90">
        <f t="shared" ref="M115:M149" si="56">IF(E115="Bank Fee", F115,0)</f>
        <v>0</v>
      </c>
      <c r="N115" s="90">
        <f t="shared" ref="N115:N149" si="57">IF(E115="Club Activity",F115,0)</f>
        <v>0</v>
      </c>
      <c r="O115" s="90">
        <f t="shared" ref="O115:O149" si="58">IF(E115="Club Supply",F115,0)</f>
        <v>0</v>
      </c>
      <c r="P115" s="90">
        <f t="shared" ref="P115:P149" si="59">IF(E115="Donat/Contrb", F115,0)</f>
        <v>0</v>
      </c>
      <c r="Q115" s="90">
        <f t="shared" ref="Q115:Q149" si="60">IF(E115="Enroll/Insur",F115,0)</f>
        <v>0</v>
      </c>
      <c r="R115" s="90">
        <f t="shared" ref="R115:R149" si="61">IF(E115="Equipment",F115,0)</f>
        <v>0</v>
      </c>
      <c r="S115" s="90">
        <f t="shared" ref="S115:S149" si="62">IF(E115="Fair/ProjSup",F115,0)</f>
        <v>0</v>
      </c>
      <c r="T115" s="90">
        <f t="shared" ref="T115:T149" si="63">IF(E115="Fund/Sale",F115,0)</f>
        <v>0</v>
      </c>
      <c r="U115" s="90">
        <f t="shared" ref="U115:U149" si="64">IF(E115="Rent",F115,0)</f>
        <v>0</v>
      </c>
      <c r="V115" s="90">
        <f t="shared" ref="V115:V149" si="65">IF(E115="Oth Expens",F115,0)</f>
        <v>0</v>
      </c>
      <c r="W115" s="90"/>
      <c r="X115" s="90">
        <f t="shared" ref="X115:X149" si="66">IF(H115="Awards",I115,0)</f>
        <v>0</v>
      </c>
      <c r="Y115" s="90">
        <f t="shared" ref="Y115:Y149" si="67">IF(H115="Donat/Spons",I115,0)</f>
        <v>0</v>
      </c>
      <c r="Z115" s="90">
        <f t="shared" ref="Z115:Z149" si="68">IF(H115="Dues/Enroll",I115,0)</f>
        <v>0</v>
      </c>
      <c r="AA115" s="90">
        <f t="shared" ref="AA115:AA149" si="69">IF(H115="Fund/Sales",I115,0)</f>
        <v>0</v>
      </c>
      <c r="AB115" s="90">
        <f t="shared" ref="AB115:AB149" si="70">IF(H115="Interest",I115,0)</f>
        <v>0</v>
      </c>
      <c r="AC115" s="90">
        <f t="shared" ref="AC115:AC149" si="71">IF(H115="Oth Income",I115,0)</f>
        <v>0</v>
      </c>
    </row>
    <row r="116" spans="1:29" s="81" customFormat="1" ht="15" customHeight="1" x14ac:dyDescent="0.2">
      <c r="A116" s="102"/>
      <c r="B116" s="103"/>
      <c r="C116" s="102"/>
      <c r="D116" s="104"/>
      <c r="E116" s="105"/>
      <c r="F116" s="106"/>
      <c r="G116" s="125"/>
      <c r="H116" s="107"/>
      <c r="I116" s="108"/>
      <c r="J116" s="109" t="str">
        <f t="shared" si="54"/>
        <v xml:space="preserve"> </v>
      </c>
      <c r="L116" s="90">
        <f t="shared" si="55"/>
        <v>0</v>
      </c>
      <c r="M116" s="90">
        <f t="shared" si="56"/>
        <v>0</v>
      </c>
      <c r="N116" s="90">
        <f t="shared" si="57"/>
        <v>0</v>
      </c>
      <c r="O116" s="90">
        <f t="shared" si="58"/>
        <v>0</v>
      </c>
      <c r="P116" s="90">
        <f t="shared" si="59"/>
        <v>0</v>
      </c>
      <c r="Q116" s="90">
        <f t="shared" si="60"/>
        <v>0</v>
      </c>
      <c r="R116" s="90">
        <f t="shared" si="61"/>
        <v>0</v>
      </c>
      <c r="S116" s="90">
        <f t="shared" si="62"/>
        <v>0</v>
      </c>
      <c r="T116" s="90">
        <f t="shared" si="63"/>
        <v>0</v>
      </c>
      <c r="U116" s="90">
        <f t="shared" si="64"/>
        <v>0</v>
      </c>
      <c r="V116" s="90">
        <f t="shared" si="65"/>
        <v>0</v>
      </c>
      <c r="W116" s="90"/>
      <c r="X116" s="90">
        <f t="shared" si="66"/>
        <v>0</v>
      </c>
      <c r="Y116" s="90">
        <f t="shared" si="67"/>
        <v>0</v>
      </c>
      <c r="Z116" s="90">
        <f t="shared" si="68"/>
        <v>0</v>
      </c>
      <c r="AA116" s="90">
        <f t="shared" si="69"/>
        <v>0</v>
      </c>
      <c r="AB116" s="90">
        <f t="shared" si="70"/>
        <v>0</v>
      </c>
      <c r="AC116" s="90">
        <f t="shared" si="71"/>
        <v>0</v>
      </c>
    </row>
    <row r="117" spans="1:29" s="81" customFormat="1" ht="15" customHeight="1" x14ac:dyDescent="0.2">
      <c r="A117" s="102"/>
      <c r="B117" s="103"/>
      <c r="C117" s="102"/>
      <c r="D117" s="104"/>
      <c r="E117" s="105"/>
      <c r="F117" s="106"/>
      <c r="G117" s="125"/>
      <c r="H117" s="107"/>
      <c r="I117" s="108"/>
      <c r="J117" s="109" t="str">
        <f t="shared" si="54"/>
        <v xml:space="preserve"> </v>
      </c>
      <c r="L117" s="90">
        <f t="shared" si="55"/>
        <v>0</v>
      </c>
      <c r="M117" s="90">
        <f t="shared" si="56"/>
        <v>0</v>
      </c>
      <c r="N117" s="90">
        <f t="shared" si="57"/>
        <v>0</v>
      </c>
      <c r="O117" s="90">
        <f t="shared" si="58"/>
        <v>0</v>
      </c>
      <c r="P117" s="90">
        <f t="shared" si="59"/>
        <v>0</v>
      </c>
      <c r="Q117" s="90">
        <f t="shared" si="60"/>
        <v>0</v>
      </c>
      <c r="R117" s="90">
        <f t="shared" si="61"/>
        <v>0</v>
      </c>
      <c r="S117" s="90">
        <f t="shared" si="62"/>
        <v>0</v>
      </c>
      <c r="T117" s="90">
        <f t="shared" si="63"/>
        <v>0</v>
      </c>
      <c r="U117" s="90">
        <f t="shared" si="64"/>
        <v>0</v>
      </c>
      <c r="V117" s="90">
        <f t="shared" si="65"/>
        <v>0</v>
      </c>
      <c r="W117" s="90"/>
      <c r="X117" s="90">
        <f t="shared" si="66"/>
        <v>0</v>
      </c>
      <c r="Y117" s="90">
        <f t="shared" si="67"/>
        <v>0</v>
      </c>
      <c r="Z117" s="90">
        <f t="shared" si="68"/>
        <v>0</v>
      </c>
      <c r="AA117" s="90">
        <f t="shared" si="69"/>
        <v>0</v>
      </c>
      <c r="AB117" s="90">
        <f t="shared" si="70"/>
        <v>0</v>
      </c>
      <c r="AC117" s="90">
        <f t="shared" si="71"/>
        <v>0</v>
      </c>
    </row>
    <row r="118" spans="1:29" s="81" customFormat="1" ht="15" customHeight="1" x14ac:dyDescent="0.2">
      <c r="A118" s="102"/>
      <c r="B118" s="103"/>
      <c r="C118" s="102"/>
      <c r="D118" s="104"/>
      <c r="E118" s="105"/>
      <c r="F118" s="106"/>
      <c r="G118" s="125"/>
      <c r="H118" s="107"/>
      <c r="I118" s="108"/>
      <c r="J118" s="109" t="str">
        <f t="shared" si="54"/>
        <v xml:space="preserve"> </v>
      </c>
      <c r="L118" s="90">
        <f t="shared" si="55"/>
        <v>0</v>
      </c>
      <c r="M118" s="90">
        <f t="shared" si="56"/>
        <v>0</v>
      </c>
      <c r="N118" s="90">
        <f t="shared" si="57"/>
        <v>0</v>
      </c>
      <c r="O118" s="90">
        <f t="shared" si="58"/>
        <v>0</v>
      </c>
      <c r="P118" s="90">
        <f t="shared" si="59"/>
        <v>0</v>
      </c>
      <c r="Q118" s="90">
        <f t="shared" si="60"/>
        <v>0</v>
      </c>
      <c r="R118" s="90">
        <f t="shared" si="61"/>
        <v>0</v>
      </c>
      <c r="S118" s="90">
        <f t="shared" si="62"/>
        <v>0</v>
      </c>
      <c r="T118" s="90">
        <f t="shared" si="63"/>
        <v>0</v>
      </c>
      <c r="U118" s="90">
        <f t="shared" si="64"/>
        <v>0</v>
      </c>
      <c r="V118" s="90">
        <f t="shared" si="65"/>
        <v>0</v>
      </c>
      <c r="W118" s="90"/>
      <c r="X118" s="90">
        <f t="shared" si="66"/>
        <v>0</v>
      </c>
      <c r="Y118" s="90">
        <f t="shared" si="67"/>
        <v>0</v>
      </c>
      <c r="Z118" s="90">
        <f t="shared" si="68"/>
        <v>0</v>
      </c>
      <c r="AA118" s="90">
        <f t="shared" si="69"/>
        <v>0</v>
      </c>
      <c r="AB118" s="90">
        <f t="shared" si="70"/>
        <v>0</v>
      </c>
      <c r="AC118" s="90">
        <f t="shared" si="71"/>
        <v>0</v>
      </c>
    </row>
    <row r="119" spans="1:29" s="81" customFormat="1" ht="15" customHeight="1" x14ac:dyDescent="0.2">
      <c r="A119" s="102"/>
      <c r="B119" s="103"/>
      <c r="C119" s="102"/>
      <c r="D119" s="104"/>
      <c r="E119" s="105"/>
      <c r="F119" s="106"/>
      <c r="G119" s="125"/>
      <c r="H119" s="107"/>
      <c r="I119" s="108"/>
      <c r="J119" s="109" t="str">
        <f t="shared" si="54"/>
        <v xml:space="preserve"> </v>
      </c>
      <c r="L119" s="90">
        <f t="shared" si="55"/>
        <v>0</v>
      </c>
      <c r="M119" s="90">
        <f t="shared" si="56"/>
        <v>0</v>
      </c>
      <c r="N119" s="90">
        <f t="shared" si="57"/>
        <v>0</v>
      </c>
      <c r="O119" s="90">
        <f t="shared" si="58"/>
        <v>0</v>
      </c>
      <c r="P119" s="90">
        <f t="shared" si="59"/>
        <v>0</v>
      </c>
      <c r="Q119" s="90">
        <f t="shared" si="60"/>
        <v>0</v>
      </c>
      <c r="R119" s="90">
        <f t="shared" si="61"/>
        <v>0</v>
      </c>
      <c r="S119" s="90">
        <f t="shared" si="62"/>
        <v>0</v>
      </c>
      <c r="T119" s="90">
        <f t="shared" si="63"/>
        <v>0</v>
      </c>
      <c r="U119" s="90">
        <f t="shared" si="64"/>
        <v>0</v>
      </c>
      <c r="V119" s="90">
        <f t="shared" si="65"/>
        <v>0</v>
      </c>
      <c r="W119" s="90"/>
      <c r="X119" s="90">
        <f t="shared" si="66"/>
        <v>0</v>
      </c>
      <c r="Y119" s="90">
        <f t="shared" si="67"/>
        <v>0</v>
      </c>
      <c r="Z119" s="90">
        <f t="shared" si="68"/>
        <v>0</v>
      </c>
      <c r="AA119" s="90">
        <f t="shared" si="69"/>
        <v>0</v>
      </c>
      <c r="AB119" s="90">
        <f t="shared" si="70"/>
        <v>0</v>
      </c>
      <c r="AC119" s="90">
        <f t="shared" si="71"/>
        <v>0</v>
      </c>
    </row>
    <row r="120" spans="1:29" s="81" customFormat="1" ht="15" customHeight="1" x14ac:dyDescent="0.2">
      <c r="A120" s="102"/>
      <c r="B120" s="103"/>
      <c r="C120" s="102"/>
      <c r="D120" s="104"/>
      <c r="E120" s="105"/>
      <c r="F120" s="106"/>
      <c r="G120" s="125"/>
      <c r="H120" s="107"/>
      <c r="I120" s="108"/>
      <c r="J120" s="109" t="str">
        <f t="shared" si="54"/>
        <v xml:space="preserve"> </v>
      </c>
      <c r="L120" s="90">
        <f t="shared" si="55"/>
        <v>0</v>
      </c>
      <c r="M120" s="90">
        <f t="shared" si="56"/>
        <v>0</v>
      </c>
      <c r="N120" s="90">
        <f t="shared" si="57"/>
        <v>0</v>
      </c>
      <c r="O120" s="90">
        <f t="shared" si="58"/>
        <v>0</v>
      </c>
      <c r="P120" s="90">
        <f t="shared" si="59"/>
        <v>0</v>
      </c>
      <c r="Q120" s="90">
        <f t="shared" si="60"/>
        <v>0</v>
      </c>
      <c r="R120" s="90">
        <f t="shared" si="61"/>
        <v>0</v>
      </c>
      <c r="S120" s="90">
        <f t="shared" si="62"/>
        <v>0</v>
      </c>
      <c r="T120" s="90">
        <f t="shared" si="63"/>
        <v>0</v>
      </c>
      <c r="U120" s="90">
        <f t="shared" si="64"/>
        <v>0</v>
      </c>
      <c r="V120" s="90">
        <f t="shared" si="65"/>
        <v>0</v>
      </c>
      <c r="W120" s="90"/>
      <c r="X120" s="90">
        <f t="shared" si="66"/>
        <v>0</v>
      </c>
      <c r="Y120" s="90">
        <f t="shared" si="67"/>
        <v>0</v>
      </c>
      <c r="Z120" s="90">
        <f t="shared" si="68"/>
        <v>0</v>
      </c>
      <c r="AA120" s="90">
        <f t="shared" si="69"/>
        <v>0</v>
      </c>
      <c r="AB120" s="90">
        <f t="shared" si="70"/>
        <v>0</v>
      </c>
      <c r="AC120" s="90">
        <f t="shared" si="71"/>
        <v>0</v>
      </c>
    </row>
    <row r="121" spans="1:29" s="81" customFormat="1" ht="15" customHeight="1" x14ac:dyDescent="0.2">
      <c r="A121" s="102"/>
      <c r="B121" s="103"/>
      <c r="C121" s="102"/>
      <c r="D121" s="104"/>
      <c r="E121" s="105"/>
      <c r="F121" s="106"/>
      <c r="G121" s="125"/>
      <c r="H121" s="107"/>
      <c r="I121" s="108"/>
      <c r="J121" s="109" t="str">
        <f t="shared" si="54"/>
        <v xml:space="preserve"> </v>
      </c>
      <c r="L121" s="90">
        <f t="shared" si="55"/>
        <v>0</v>
      </c>
      <c r="M121" s="90">
        <f t="shared" si="56"/>
        <v>0</v>
      </c>
      <c r="N121" s="90">
        <f t="shared" si="57"/>
        <v>0</v>
      </c>
      <c r="O121" s="90">
        <f t="shared" si="58"/>
        <v>0</v>
      </c>
      <c r="P121" s="90">
        <f t="shared" si="59"/>
        <v>0</v>
      </c>
      <c r="Q121" s="90">
        <f t="shared" si="60"/>
        <v>0</v>
      </c>
      <c r="R121" s="90">
        <f t="shared" si="61"/>
        <v>0</v>
      </c>
      <c r="S121" s="90">
        <f t="shared" si="62"/>
        <v>0</v>
      </c>
      <c r="T121" s="90">
        <f t="shared" si="63"/>
        <v>0</v>
      </c>
      <c r="U121" s="90">
        <f t="shared" si="64"/>
        <v>0</v>
      </c>
      <c r="V121" s="90">
        <f t="shared" si="65"/>
        <v>0</v>
      </c>
      <c r="W121" s="90"/>
      <c r="X121" s="90">
        <f t="shared" si="66"/>
        <v>0</v>
      </c>
      <c r="Y121" s="90">
        <f t="shared" si="67"/>
        <v>0</v>
      </c>
      <c r="Z121" s="90">
        <f t="shared" si="68"/>
        <v>0</v>
      </c>
      <c r="AA121" s="90">
        <f t="shared" si="69"/>
        <v>0</v>
      </c>
      <c r="AB121" s="90">
        <f t="shared" si="70"/>
        <v>0</v>
      </c>
      <c r="AC121" s="90">
        <f t="shared" si="71"/>
        <v>0</v>
      </c>
    </row>
    <row r="122" spans="1:29" s="81" customFormat="1" ht="15" customHeight="1" x14ac:dyDescent="0.2">
      <c r="A122" s="102"/>
      <c r="B122" s="103"/>
      <c r="C122" s="102"/>
      <c r="D122" s="104"/>
      <c r="E122" s="105"/>
      <c r="F122" s="106"/>
      <c r="G122" s="125"/>
      <c r="H122" s="107"/>
      <c r="I122" s="108"/>
      <c r="J122" s="109" t="str">
        <f t="shared" si="54"/>
        <v xml:space="preserve"> </v>
      </c>
      <c r="L122" s="90">
        <f t="shared" si="55"/>
        <v>0</v>
      </c>
      <c r="M122" s="90">
        <f t="shared" si="56"/>
        <v>0</v>
      </c>
      <c r="N122" s="90">
        <f t="shared" si="57"/>
        <v>0</v>
      </c>
      <c r="O122" s="90">
        <f t="shared" si="58"/>
        <v>0</v>
      </c>
      <c r="P122" s="90">
        <f t="shared" si="59"/>
        <v>0</v>
      </c>
      <c r="Q122" s="90">
        <f t="shared" si="60"/>
        <v>0</v>
      </c>
      <c r="R122" s="90">
        <f t="shared" si="61"/>
        <v>0</v>
      </c>
      <c r="S122" s="90">
        <f t="shared" si="62"/>
        <v>0</v>
      </c>
      <c r="T122" s="90">
        <f t="shared" si="63"/>
        <v>0</v>
      </c>
      <c r="U122" s="90">
        <f t="shared" si="64"/>
        <v>0</v>
      </c>
      <c r="V122" s="90">
        <f t="shared" si="65"/>
        <v>0</v>
      </c>
      <c r="W122" s="90"/>
      <c r="X122" s="90">
        <f t="shared" si="66"/>
        <v>0</v>
      </c>
      <c r="Y122" s="90">
        <f t="shared" si="67"/>
        <v>0</v>
      </c>
      <c r="Z122" s="90">
        <f t="shared" si="68"/>
        <v>0</v>
      </c>
      <c r="AA122" s="90">
        <f t="shared" si="69"/>
        <v>0</v>
      </c>
      <c r="AB122" s="90">
        <f t="shared" si="70"/>
        <v>0</v>
      </c>
      <c r="AC122" s="90">
        <f t="shared" si="71"/>
        <v>0</v>
      </c>
    </row>
    <row r="123" spans="1:29" s="81" customFormat="1" ht="15" customHeight="1" x14ac:dyDescent="0.2">
      <c r="A123" s="102"/>
      <c r="B123" s="103"/>
      <c r="C123" s="102"/>
      <c r="D123" s="104"/>
      <c r="E123" s="105"/>
      <c r="F123" s="106"/>
      <c r="G123" s="125"/>
      <c r="H123" s="107"/>
      <c r="I123" s="108"/>
      <c r="J123" s="109" t="str">
        <f t="shared" si="54"/>
        <v xml:space="preserve"> </v>
      </c>
      <c r="L123" s="90">
        <f t="shared" si="55"/>
        <v>0</v>
      </c>
      <c r="M123" s="90">
        <f t="shared" si="56"/>
        <v>0</v>
      </c>
      <c r="N123" s="90">
        <f t="shared" si="57"/>
        <v>0</v>
      </c>
      <c r="O123" s="90">
        <f t="shared" si="58"/>
        <v>0</v>
      </c>
      <c r="P123" s="90">
        <f t="shared" si="59"/>
        <v>0</v>
      </c>
      <c r="Q123" s="90">
        <f t="shared" si="60"/>
        <v>0</v>
      </c>
      <c r="R123" s="90">
        <f t="shared" si="61"/>
        <v>0</v>
      </c>
      <c r="S123" s="90">
        <f t="shared" si="62"/>
        <v>0</v>
      </c>
      <c r="T123" s="90">
        <f t="shared" si="63"/>
        <v>0</v>
      </c>
      <c r="U123" s="90">
        <f t="shared" si="64"/>
        <v>0</v>
      </c>
      <c r="V123" s="90">
        <f t="shared" si="65"/>
        <v>0</v>
      </c>
      <c r="W123" s="90"/>
      <c r="X123" s="90">
        <f t="shared" si="66"/>
        <v>0</v>
      </c>
      <c r="Y123" s="90">
        <f t="shared" si="67"/>
        <v>0</v>
      </c>
      <c r="Z123" s="90">
        <f t="shared" si="68"/>
        <v>0</v>
      </c>
      <c r="AA123" s="90">
        <f t="shared" si="69"/>
        <v>0</v>
      </c>
      <c r="AB123" s="90">
        <f t="shared" si="70"/>
        <v>0</v>
      </c>
      <c r="AC123" s="90">
        <f t="shared" si="71"/>
        <v>0</v>
      </c>
    </row>
    <row r="124" spans="1:29" s="81" customFormat="1" ht="15" customHeight="1" x14ac:dyDescent="0.2">
      <c r="A124" s="102"/>
      <c r="B124" s="103"/>
      <c r="C124" s="102"/>
      <c r="D124" s="104"/>
      <c r="E124" s="105"/>
      <c r="F124" s="106"/>
      <c r="G124" s="125"/>
      <c r="H124" s="107"/>
      <c r="I124" s="108"/>
      <c r="J124" s="109" t="str">
        <f t="shared" si="54"/>
        <v xml:space="preserve"> </v>
      </c>
      <c r="L124" s="90">
        <f t="shared" si="55"/>
        <v>0</v>
      </c>
      <c r="M124" s="90">
        <f t="shared" si="56"/>
        <v>0</v>
      </c>
      <c r="N124" s="90">
        <f t="shared" si="57"/>
        <v>0</v>
      </c>
      <c r="O124" s="90">
        <f t="shared" si="58"/>
        <v>0</v>
      </c>
      <c r="P124" s="90">
        <f t="shared" si="59"/>
        <v>0</v>
      </c>
      <c r="Q124" s="90">
        <f t="shared" si="60"/>
        <v>0</v>
      </c>
      <c r="R124" s="90">
        <f t="shared" si="61"/>
        <v>0</v>
      </c>
      <c r="S124" s="90">
        <f t="shared" si="62"/>
        <v>0</v>
      </c>
      <c r="T124" s="90">
        <f t="shared" si="63"/>
        <v>0</v>
      </c>
      <c r="U124" s="90">
        <f t="shared" si="64"/>
        <v>0</v>
      </c>
      <c r="V124" s="90">
        <f t="shared" si="65"/>
        <v>0</v>
      </c>
      <c r="W124" s="90"/>
      <c r="X124" s="90">
        <f t="shared" si="66"/>
        <v>0</v>
      </c>
      <c r="Y124" s="90">
        <f t="shared" si="67"/>
        <v>0</v>
      </c>
      <c r="Z124" s="90">
        <f t="shared" si="68"/>
        <v>0</v>
      </c>
      <c r="AA124" s="90">
        <f t="shared" si="69"/>
        <v>0</v>
      </c>
      <c r="AB124" s="90">
        <f t="shared" si="70"/>
        <v>0</v>
      </c>
      <c r="AC124" s="90">
        <f t="shared" si="71"/>
        <v>0</v>
      </c>
    </row>
    <row r="125" spans="1:29" s="81" customFormat="1" ht="15" customHeight="1" x14ac:dyDescent="0.2">
      <c r="A125" s="102"/>
      <c r="B125" s="103"/>
      <c r="C125" s="102"/>
      <c r="D125" s="104"/>
      <c r="E125" s="105"/>
      <c r="F125" s="106"/>
      <c r="G125" s="125"/>
      <c r="H125" s="107"/>
      <c r="I125" s="108"/>
      <c r="J125" s="109" t="str">
        <f t="shared" si="54"/>
        <v xml:space="preserve"> </v>
      </c>
      <c r="L125" s="90">
        <f t="shared" si="55"/>
        <v>0</v>
      </c>
      <c r="M125" s="90">
        <f t="shared" si="56"/>
        <v>0</v>
      </c>
      <c r="N125" s="90">
        <f t="shared" si="57"/>
        <v>0</v>
      </c>
      <c r="O125" s="90">
        <f t="shared" si="58"/>
        <v>0</v>
      </c>
      <c r="P125" s="90">
        <f t="shared" si="59"/>
        <v>0</v>
      </c>
      <c r="Q125" s="90">
        <f t="shared" si="60"/>
        <v>0</v>
      </c>
      <c r="R125" s="90">
        <f t="shared" si="61"/>
        <v>0</v>
      </c>
      <c r="S125" s="90">
        <f t="shared" si="62"/>
        <v>0</v>
      </c>
      <c r="T125" s="90">
        <f t="shared" si="63"/>
        <v>0</v>
      </c>
      <c r="U125" s="90">
        <f t="shared" si="64"/>
        <v>0</v>
      </c>
      <c r="V125" s="90">
        <f t="shared" si="65"/>
        <v>0</v>
      </c>
      <c r="W125" s="90"/>
      <c r="X125" s="90">
        <f t="shared" si="66"/>
        <v>0</v>
      </c>
      <c r="Y125" s="90">
        <f t="shared" si="67"/>
        <v>0</v>
      </c>
      <c r="Z125" s="90">
        <f t="shared" si="68"/>
        <v>0</v>
      </c>
      <c r="AA125" s="90">
        <f t="shared" si="69"/>
        <v>0</v>
      </c>
      <c r="AB125" s="90">
        <f t="shared" si="70"/>
        <v>0</v>
      </c>
      <c r="AC125" s="90">
        <f t="shared" si="71"/>
        <v>0</v>
      </c>
    </row>
    <row r="126" spans="1:29" s="81" customFormat="1" ht="15" customHeight="1" x14ac:dyDescent="0.2">
      <c r="A126" s="102"/>
      <c r="B126" s="103"/>
      <c r="C126" s="102"/>
      <c r="D126" s="104"/>
      <c r="E126" s="105"/>
      <c r="F126" s="106"/>
      <c r="G126" s="125"/>
      <c r="H126" s="107"/>
      <c r="I126" s="108"/>
      <c r="J126" s="109" t="str">
        <f t="shared" si="54"/>
        <v xml:space="preserve"> </v>
      </c>
      <c r="L126" s="90">
        <f t="shared" si="55"/>
        <v>0</v>
      </c>
      <c r="M126" s="90">
        <f t="shared" si="56"/>
        <v>0</v>
      </c>
      <c r="N126" s="90">
        <f t="shared" si="57"/>
        <v>0</v>
      </c>
      <c r="O126" s="90">
        <f t="shared" si="58"/>
        <v>0</v>
      </c>
      <c r="P126" s="90">
        <f t="shared" si="59"/>
        <v>0</v>
      </c>
      <c r="Q126" s="90">
        <f t="shared" si="60"/>
        <v>0</v>
      </c>
      <c r="R126" s="90">
        <f t="shared" si="61"/>
        <v>0</v>
      </c>
      <c r="S126" s="90">
        <f t="shared" si="62"/>
        <v>0</v>
      </c>
      <c r="T126" s="90">
        <f t="shared" si="63"/>
        <v>0</v>
      </c>
      <c r="U126" s="90">
        <f t="shared" si="64"/>
        <v>0</v>
      </c>
      <c r="V126" s="90">
        <f t="shared" si="65"/>
        <v>0</v>
      </c>
      <c r="W126" s="90"/>
      <c r="X126" s="90">
        <f t="shared" si="66"/>
        <v>0</v>
      </c>
      <c r="Y126" s="90">
        <f t="shared" si="67"/>
        <v>0</v>
      </c>
      <c r="Z126" s="90">
        <f t="shared" si="68"/>
        <v>0</v>
      </c>
      <c r="AA126" s="90">
        <f t="shared" si="69"/>
        <v>0</v>
      </c>
      <c r="AB126" s="90">
        <f t="shared" si="70"/>
        <v>0</v>
      </c>
      <c r="AC126" s="90">
        <f t="shared" si="71"/>
        <v>0</v>
      </c>
    </row>
    <row r="127" spans="1:29" s="81" customFormat="1" ht="15" customHeight="1" x14ac:dyDescent="0.2">
      <c r="A127" s="102"/>
      <c r="B127" s="103"/>
      <c r="C127" s="102"/>
      <c r="D127" s="104"/>
      <c r="E127" s="105"/>
      <c r="F127" s="106"/>
      <c r="G127" s="125"/>
      <c r="H127" s="107"/>
      <c r="I127" s="108"/>
      <c r="J127" s="109" t="str">
        <f t="shared" si="54"/>
        <v xml:space="preserve"> </v>
      </c>
      <c r="L127" s="90">
        <f t="shared" si="55"/>
        <v>0</v>
      </c>
      <c r="M127" s="90">
        <f t="shared" si="56"/>
        <v>0</v>
      </c>
      <c r="N127" s="90">
        <f t="shared" si="57"/>
        <v>0</v>
      </c>
      <c r="O127" s="90">
        <f t="shared" si="58"/>
        <v>0</v>
      </c>
      <c r="P127" s="90">
        <f t="shared" si="59"/>
        <v>0</v>
      </c>
      <c r="Q127" s="90">
        <f t="shared" si="60"/>
        <v>0</v>
      </c>
      <c r="R127" s="90">
        <f t="shared" si="61"/>
        <v>0</v>
      </c>
      <c r="S127" s="90">
        <f t="shared" si="62"/>
        <v>0</v>
      </c>
      <c r="T127" s="90">
        <f t="shared" si="63"/>
        <v>0</v>
      </c>
      <c r="U127" s="90">
        <f t="shared" si="64"/>
        <v>0</v>
      </c>
      <c r="V127" s="90">
        <f t="shared" si="65"/>
        <v>0</v>
      </c>
      <c r="W127" s="90"/>
      <c r="X127" s="90">
        <f t="shared" si="66"/>
        <v>0</v>
      </c>
      <c r="Y127" s="90">
        <f t="shared" si="67"/>
        <v>0</v>
      </c>
      <c r="Z127" s="90">
        <f t="shared" si="68"/>
        <v>0</v>
      </c>
      <c r="AA127" s="90">
        <f t="shared" si="69"/>
        <v>0</v>
      </c>
      <c r="AB127" s="90">
        <f t="shared" si="70"/>
        <v>0</v>
      </c>
      <c r="AC127" s="90">
        <f t="shared" si="71"/>
        <v>0</v>
      </c>
    </row>
    <row r="128" spans="1:29" s="81" customFormat="1" ht="15" customHeight="1" x14ac:dyDescent="0.2">
      <c r="A128" s="102"/>
      <c r="B128" s="103"/>
      <c r="C128" s="102"/>
      <c r="D128" s="104"/>
      <c r="E128" s="105"/>
      <c r="F128" s="106"/>
      <c r="G128" s="125"/>
      <c r="H128" s="107"/>
      <c r="I128" s="108"/>
      <c r="J128" s="109" t="str">
        <f t="shared" si="54"/>
        <v xml:space="preserve"> </v>
      </c>
      <c r="L128" s="90">
        <f t="shared" si="55"/>
        <v>0</v>
      </c>
      <c r="M128" s="90">
        <f t="shared" si="56"/>
        <v>0</v>
      </c>
      <c r="N128" s="90">
        <f t="shared" si="57"/>
        <v>0</v>
      </c>
      <c r="O128" s="90">
        <f t="shared" si="58"/>
        <v>0</v>
      </c>
      <c r="P128" s="90">
        <f t="shared" si="59"/>
        <v>0</v>
      </c>
      <c r="Q128" s="90">
        <f t="shared" si="60"/>
        <v>0</v>
      </c>
      <c r="R128" s="90">
        <f t="shared" si="61"/>
        <v>0</v>
      </c>
      <c r="S128" s="90">
        <f t="shared" si="62"/>
        <v>0</v>
      </c>
      <c r="T128" s="90">
        <f t="shared" si="63"/>
        <v>0</v>
      </c>
      <c r="U128" s="90">
        <f t="shared" si="64"/>
        <v>0</v>
      </c>
      <c r="V128" s="90">
        <f t="shared" si="65"/>
        <v>0</v>
      </c>
      <c r="W128" s="90"/>
      <c r="X128" s="90">
        <f t="shared" si="66"/>
        <v>0</v>
      </c>
      <c r="Y128" s="90">
        <f t="shared" si="67"/>
        <v>0</v>
      </c>
      <c r="Z128" s="90">
        <f t="shared" si="68"/>
        <v>0</v>
      </c>
      <c r="AA128" s="90">
        <f t="shared" si="69"/>
        <v>0</v>
      </c>
      <c r="AB128" s="90">
        <f t="shared" si="70"/>
        <v>0</v>
      </c>
      <c r="AC128" s="90">
        <f t="shared" si="71"/>
        <v>0</v>
      </c>
    </row>
    <row r="129" spans="1:29" s="81" customFormat="1" ht="15" customHeight="1" x14ac:dyDescent="0.2">
      <c r="A129" s="102"/>
      <c r="B129" s="103"/>
      <c r="C129" s="102"/>
      <c r="D129" s="104"/>
      <c r="E129" s="105"/>
      <c r="F129" s="106"/>
      <c r="G129" s="125"/>
      <c r="H129" s="107"/>
      <c r="I129" s="108"/>
      <c r="J129" s="109" t="str">
        <f t="shared" si="54"/>
        <v xml:space="preserve"> </v>
      </c>
      <c r="L129" s="90">
        <f t="shared" si="55"/>
        <v>0</v>
      </c>
      <c r="M129" s="90">
        <f t="shared" si="56"/>
        <v>0</v>
      </c>
      <c r="N129" s="90">
        <f t="shared" si="57"/>
        <v>0</v>
      </c>
      <c r="O129" s="90">
        <f t="shared" si="58"/>
        <v>0</v>
      </c>
      <c r="P129" s="90">
        <f t="shared" si="59"/>
        <v>0</v>
      </c>
      <c r="Q129" s="90">
        <f t="shared" si="60"/>
        <v>0</v>
      </c>
      <c r="R129" s="90">
        <f t="shared" si="61"/>
        <v>0</v>
      </c>
      <c r="S129" s="90">
        <f t="shared" si="62"/>
        <v>0</v>
      </c>
      <c r="T129" s="90">
        <f t="shared" si="63"/>
        <v>0</v>
      </c>
      <c r="U129" s="90">
        <f t="shared" si="64"/>
        <v>0</v>
      </c>
      <c r="V129" s="90">
        <f t="shared" si="65"/>
        <v>0</v>
      </c>
      <c r="W129" s="90"/>
      <c r="X129" s="90">
        <f t="shared" si="66"/>
        <v>0</v>
      </c>
      <c r="Y129" s="90">
        <f t="shared" si="67"/>
        <v>0</v>
      </c>
      <c r="Z129" s="90">
        <f t="shared" si="68"/>
        <v>0</v>
      </c>
      <c r="AA129" s="90">
        <f t="shared" si="69"/>
        <v>0</v>
      </c>
      <c r="AB129" s="90">
        <f t="shared" si="70"/>
        <v>0</v>
      </c>
      <c r="AC129" s="90">
        <f t="shared" si="71"/>
        <v>0</v>
      </c>
    </row>
    <row r="130" spans="1:29" s="81" customFormat="1" ht="15" customHeight="1" x14ac:dyDescent="0.2">
      <c r="A130" s="102"/>
      <c r="B130" s="103"/>
      <c r="C130" s="102"/>
      <c r="D130" s="104"/>
      <c r="E130" s="105"/>
      <c r="F130" s="106"/>
      <c r="G130" s="125"/>
      <c r="H130" s="107"/>
      <c r="I130" s="108"/>
      <c r="J130" s="109" t="str">
        <f t="shared" si="54"/>
        <v xml:space="preserve"> </v>
      </c>
      <c r="L130" s="90">
        <f t="shared" si="55"/>
        <v>0</v>
      </c>
      <c r="M130" s="90">
        <f t="shared" si="56"/>
        <v>0</v>
      </c>
      <c r="N130" s="90">
        <f t="shared" si="57"/>
        <v>0</v>
      </c>
      <c r="O130" s="90">
        <f t="shared" si="58"/>
        <v>0</v>
      </c>
      <c r="P130" s="90">
        <f t="shared" si="59"/>
        <v>0</v>
      </c>
      <c r="Q130" s="90">
        <f t="shared" si="60"/>
        <v>0</v>
      </c>
      <c r="R130" s="90">
        <f t="shared" si="61"/>
        <v>0</v>
      </c>
      <c r="S130" s="90">
        <f t="shared" si="62"/>
        <v>0</v>
      </c>
      <c r="T130" s="90">
        <f t="shared" si="63"/>
        <v>0</v>
      </c>
      <c r="U130" s="90">
        <f t="shared" si="64"/>
        <v>0</v>
      </c>
      <c r="V130" s="90">
        <f t="shared" si="65"/>
        <v>0</v>
      </c>
      <c r="W130" s="90"/>
      <c r="X130" s="90">
        <f t="shared" si="66"/>
        <v>0</v>
      </c>
      <c r="Y130" s="90">
        <f t="shared" si="67"/>
        <v>0</v>
      </c>
      <c r="Z130" s="90">
        <f t="shared" si="68"/>
        <v>0</v>
      </c>
      <c r="AA130" s="90">
        <f t="shared" si="69"/>
        <v>0</v>
      </c>
      <c r="AB130" s="90">
        <f t="shared" si="70"/>
        <v>0</v>
      </c>
      <c r="AC130" s="90">
        <f t="shared" si="71"/>
        <v>0</v>
      </c>
    </row>
    <row r="131" spans="1:29" s="81" customFormat="1" ht="15" customHeight="1" x14ac:dyDescent="0.2">
      <c r="A131" s="102"/>
      <c r="B131" s="103"/>
      <c r="C131" s="102"/>
      <c r="D131" s="104"/>
      <c r="E131" s="105"/>
      <c r="F131" s="106"/>
      <c r="G131" s="125"/>
      <c r="H131" s="107"/>
      <c r="I131" s="108"/>
      <c r="J131" s="109" t="str">
        <f t="shared" si="54"/>
        <v xml:space="preserve"> </v>
      </c>
      <c r="L131" s="90">
        <f t="shared" si="55"/>
        <v>0</v>
      </c>
      <c r="M131" s="90">
        <f t="shared" si="56"/>
        <v>0</v>
      </c>
      <c r="N131" s="90">
        <f t="shared" si="57"/>
        <v>0</v>
      </c>
      <c r="O131" s="90">
        <f t="shared" si="58"/>
        <v>0</v>
      </c>
      <c r="P131" s="90">
        <f t="shared" si="59"/>
        <v>0</v>
      </c>
      <c r="Q131" s="90">
        <f t="shared" si="60"/>
        <v>0</v>
      </c>
      <c r="R131" s="90">
        <f t="shared" si="61"/>
        <v>0</v>
      </c>
      <c r="S131" s="90">
        <f t="shared" si="62"/>
        <v>0</v>
      </c>
      <c r="T131" s="90">
        <f t="shared" si="63"/>
        <v>0</v>
      </c>
      <c r="U131" s="90">
        <f t="shared" si="64"/>
        <v>0</v>
      </c>
      <c r="V131" s="90">
        <f t="shared" si="65"/>
        <v>0</v>
      </c>
      <c r="W131" s="90"/>
      <c r="X131" s="90">
        <f t="shared" si="66"/>
        <v>0</v>
      </c>
      <c r="Y131" s="90">
        <f t="shared" si="67"/>
        <v>0</v>
      </c>
      <c r="Z131" s="90">
        <f t="shared" si="68"/>
        <v>0</v>
      </c>
      <c r="AA131" s="90">
        <f t="shared" si="69"/>
        <v>0</v>
      </c>
      <c r="AB131" s="90">
        <f t="shared" si="70"/>
        <v>0</v>
      </c>
      <c r="AC131" s="90">
        <f t="shared" si="71"/>
        <v>0</v>
      </c>
    </row>
    <row r="132" spans="1:29" s="81" customFormat="1" ht="15" customHeight="1" x14ac:dyDescent="0.2">
      <c r="A132" s="102"/>
      <c r="B132" s="103"/>
      <c r="C132" s="102"/>
      <c r="D132" s="104"/>
      <c r="E132" s="105"/>
      <c r="F132" s="106"/>
      <c r="G132" s="125"/>
      <c r="H132" s="107"/>
      <c r="I132" s="108"/>
      <c r="J132" s="109" t="str">
        <f t="shared" si="54"/>
        <v xml:space="preserve"> </v>
      </c>
      <c r="L132" s="90">
        <f t="shared" si="55"/>
        <v>0</v>
      </c>
      <c r="M132" s="90">
        <f t="shared" si="56"/>
        <v>0</v>
      </c>
      <c r="N132" s="90">
        <f t="shared" si="57"/>
        <v>0</v>
      </c>
      <c r="O132" s="90">
        <f t="shared" si="58"/>
        <v>0</v>
      </c>
      <c r="P132" s="90">
        <f t="shared" si="59"/>
        <v>0</v>
      </c>
      <c r="Q132" s="90">
        <f t="shared" si="60"/>
        <v>0</v>
      </c>
      <c r="R132" s="90">
        <f t="shared" si="61"/>
        <v>0</v>
      </c>
      <c r="S132" s="90">
        <f t="shared" si="62"/>
        <v>0</v>
      </c>
      <c r="T132" s="90">
        <f t="shared" si="63"/>
        <v>0</v>
      </c>
      <c r="U132" s="90">
        <f t="shared" si="64"/>
        <v>0</v>
      </c>
      <c r="V132" s="90">
        <f t="shared" si="65"/>
        <v>0</v>
      </c>
      <c r="W132" s="90"/>
      <c r="X132" s="90">
        <f t="shared" si="66"/>
        <v>0</v>
      </c>
      <c r="Y132" s="90">
        <f t="shared" si="67"/>
        <v>0</v>
      </c>
      <c r="Z132" s="90">
        <f t="shared" si="68"/>
        <v>0</v>
      </c>
      <c r="AA132" s="90">
        <f t="shared" si="69"/>
        <v>0</v>
      </c>
      <c r="AB132" s="90">
        <f t="shared" si="70"/>
        <v>0</v>
      </c>
      <c r="AC132" s="90">
        <f t="shared" si="71"/>
        <v>0</v>
      </c>
    </row>
    <row r="133" spans="1:29" s="81" customFormat="1" ht="15" customHeight="1" x14ac:dyDescent="0.2">
      <c r="A133" s="102"/>
      <c r="B133" s="103"/>
      <c r="C133" s="102"/>
      <c r="D133" s="104"/>
      <c r="E133" s="105"/>
      <c r="F133" s="106"/>
      <c r="G133" s="125"/>
      <c r="H133" s="107"/>
      <c r="I133" s="108"/>
      <c r="J133" s="109" t="str">
        <f t="shared" si="54"/>
        <v xml:space="preserve"> </v>
      </c>
      <c r="L133" s="90">
        <f t="shared" si="55"/>
        <v>0</v>
      </c>
      <c r="M133" s="90">
        <f t="shared" si="56"/>
        <v>0</v>
      </c>
      <c r="N133" s="90">
        <f t="shared" si="57"/>
        <v>0</v>
      </c>
      <c r="O133" s="90">
        <f t="shared" si="58"/>
        <v>0</v>
      </c>
      <c r="P133" s="90">
        <f t="shared" si="59"/>
        <v>0</v>
      </c>
      <c r="Q133" s="90">
        <f t="shared" si="60"/>
        <v>0</v>
      </c>
      <c r="R133" s="90">
        <f t="shared" si="61"/>
        <v>0</v>
      </c>
      <c r="S133" s="90">
        <f t="shared" si="62"/>
        <v>0</v>
      </c>
      <c r="T133" s="90">
        <f t="shared" si="63"/>
        <v>0</v>
      </c>
      <c r="U133" s="90">
        <f t="shared" si="64"/>
        <v>0</v>
      </c>
      <c r="V133" s="90">
        <f t="shared" si="65"/>
        <v>0</v>
      </c>
      <c r="W133" s="90"/>
      <c r="X133" s="90">
        <f t="shared" si="66"/>
        <v>0</v>
      </c>
      <c r="Y133" s="90">
        <f t="shared" si="67"/>
        <v>0</v>
      </c>
      <c r="Z133" s="90">
        <f t="shared" si="68"/>
        <v>0</v>
      </c>
      <c r="AA133" s="90">
        <f t="shared" si="69"/>
        <v>0</v>
      </c>
      <c r="AB133" s="90">
        <f t="shared" si="70"/>
        <v>0</v>
      </c>
      <c r="AC133" s="90">
        <f t="shared" si="71"/>
        <v>0</v>
      </c>
    </row>
    <row r="134" spans="1:29" s="81" customFormat="1" ht="15" customHeight="1" x14ac:dyDescent="0.2">
      <c r="A134" s="102"/>
      <c r="B134" s="103"/>
      <c r="C134" s="102"/>
      <c r="D134" s="104"/>
      <c r="E134" s="105"/>
      <c r="F134" s="106"/>
      <c r="G134" s="125"/>
      <c r="H134" s="107"/>
      <c r="I134" s="108"/>
      <c r="J134" s="109" t="str">
        <f t="shared" si="54"/>
        <v xml:space="preserve"> </v>
      </c>
      <c r="L134" s="90">
        <f t="shared" si="55"/>
        <v>0</v>
      </c>
      <c r="M134" s="90">
        <f t="shared" si="56"/>
        <v>0</v>
      </c>
      <c r="N134" s="90">
        <f t="shared" si="57"/>
        <v>0</v>
      </c>
      <c r="O134" s="90">
        <f t="shared" si="58"/>
        <v>0</v>
      </c>
      <c r="P134" s="90">
        <f t="shared" si="59"/>
        <v>0</v>
      </c>
      <c r="Q134" s="90">
        <f t="shared" si="60"/>
        <v>0</v>
      </c>
      <c r="R134" s="90">
        <f t="shared" si="61"/>
        <v>0</v>
      </c>
      <c r="S134" s="90">
        <f t="shared" si="62"/>
        <v>0</v>
      </c>
      <c r="T134" s="90">
        <f t="shared" si="63"/>
        <v>0</v>
      </c>
      <c r="U134" s="90">
        <f t="shared" si="64"/>
        <v>0</v>
      </c>
      <c r="V134" s="90">
        <f t="shared" si="65"/>
        <v>0</v>
      </c>
      <c r="W134" s="90"/>
      <c r="X134" s="90">
        <f t="shared" si="66"/>
        <v>0</v>
      </c>
      <c r="Y134" s="90">
        <f t="shared" si="67"/>
        <v>0</v>
      </c>
      <c r="Z134" s="90">
        <f t="shared" si="68"/>
        <v>0</v>
      </c>
      <c r="AA134" s="90">
        <f t="shared" si="69"/>
        <v>0</v>
      </c>
      <c r="AB134" s="90">
        <f t="shared" si="70"/>
        <v>0</v>
      </c>
      <c r="AC134" s="90">
        <f t="shared" si="71"/>
        <v>0</v>
      </c>
    </row>
    <row r="135" spans="1:29" s="81" customFormat="1" ht="15" customHeight="1" x14ac:dyDescent="0.2">
      <c r="A135" s="102"/>
      <c r="B135" s="103"/>
      <c r="C135" s="102"/>
      <c r="D135" s="104"/>
      <c r="E135" s="105"/>
      <c r="F135" s="106"/>
      <c r="G135" s="125"/>
      <c r="H135" s="107"/>
      <c r="I135" s="108"/>
      <c r="J135" s="109" t="str">
        <f t="shared" si="54"/>
        <v xml:space="preserve"> </v>
      </c>
      <c r="L135" s="90">
        <f t="shared" si="55"/>
        <v>0</v>
      </c>
      <c r="M135" s="90">
        <f t="shared" si="56"/>
        <v>0</v>
      </c>
      <c r="N135" s="90">
        <f t="shared" si="57"/>
        <v>0</v>
      </c>
      <c r="O135" s="90">
        <f t="shared" si="58"/>
        <v>0</v>
      </c>
      <c r="P135" s="90">
        <f t="shared" si="59"/>
        <v>0</v>
      </c>
      <c r="Q135" s="90">
        <f t="shared" si="60"/>
        <v>0</v>
      </c>
      <c r="R135" s="90">
        <f t="shared" si="61"/>
        <v>0</v>
      </c>
      <c r="S135" s="90">
        <f t="shared" si="62"/>
        <v>0</v>
      </c>
      <c r="T135" s="90">
        <f t="shared" si="63"/>
        <v>0</v>
      </c>
      <c r="U135" s="90">
        <f t="shared" si="64"/>
        <v>0</v>
      </c>
      <c r="V135" s="90">
        <f t="shared" si="65"/>
        <v>0</v>
      </c>
      <c r="W135" s="90"/>
      <c r="X135" s="90">
        <f t="shared" si="66"/>
        <v>0</v>
      </c>
      <c r="Y135" s="90">
        <f t="shared" si="67"/>
        <v>0</v>
      </c>
      <c r="Z135" s="90">
        <f t="shared" si="68"/>
        <v>0</v>
      </c>
      <c r="AA135" s="90">
        <f t="shared" si="69"/>
        <v>0</v>
      </c>
      <c r="AB135" s="90">
        <f t="shared" si="70"/>
        <v>0</v>
      </c>
      <c r="AC135" s="90">
        <f t="shared" si="71"/>
        <v>0</v>
      </c>
    </row>
    <row r="136" spans="1:29" s="81" customFormat="1" ht="15" customHeight="1" x14ac:dyDescent="0.2">
      <c r="A136" s="102"/>
      <c r="B136" s="103"/>
      <c r="C136" s="102"/>
      <c r="D136" s="104"/>
      <c r="E136" s="105"/>
      <c r="F136" s="106"/>
      <c r="G136" s="125"/>
      <c r="H136" s="107"/>
      <c r="I136" s="108"/>
      <c r="J136" s="109" t="str">
        <f t="shared" si="54"/>
        <v xml:space="preserve"> </v>
      </c>
      <c r="L136" s="90">
        <f t="shared" si="55"/>
        <v>0</v>
      </c>
      <c r="M136" s="90">
        <f t="shared" si="56"/>
        <v>0</v>
      </c>
      <c r="N136" s="90">
        <f t="shared" si="57"/>
        <v>0</v>
      </c>
      <c r="O136" s="90">
        <f t="shared" si="58"/>
        <v>0</v>
      </c>
      <c r="P136" s="90">
        <f t="shared" si="59"/>
        <v>0</v>
      </c>
      <c r="Q136" s="90">
        <f t="shared" si="60"/>
        <v>0</v>
      </c>
      <c r="R136" s="90">
        <f t="shared" si="61"/>
        <v>0</v>
      </c>
      <c r="S136" s="90">
        <f t="shared" si="62"/>
        <v>0</v>
      </c>
      <c r="T136" s="90">
        <f t="shared" si="63"/>
        <v>0</v>
      </c>
      <c r="U136" s="90">
        <f t="shared" si="64"/>
        <v>0</v>
      </c>
      <c r="V136" s="90">
        <f t="shared" si="65"/>
        <v>0</v>
      </c>
      <c r="W136" s="90"/>
      <c r="X136" s="90">
        <f t="shared" si="66"/>
        <v>0</v>
      </c>
      <c r="Y136" s="90">
        <f t="shared" si="67"/>
        <v>0</v>
      </c>
      <c r="Z136" s="90">
        <f t="shared" si="68"/>
        <v>0</v>
      </c>
      <c r="AA136" s="90">
        <f t="shared" si="69"/>
        <v>0</v>
      </c>
      <c r="AB136" s="90">
        <f t="shared" si="70"/>
        <v>0</v>
      </c>
      <c r="AC136" s="90">
        <f t="shared" si="71"/>
        <v>0</v>
      </c>
    </row>
    <row r="137" spans="1:29" s="81" customFormat="1" ht="15" customHeight="1" x14ac:dyDescent="0.2">
      <c r="A137" s="102"/>
      <c r="B137" s="103"/>
      <c r="C137" s="102"/>
      <c r="D137" s="104"/>
      <c r="E137" s="105"/>
      <c r="F137" s="106"/>
      <c r="G137" s="125"/>
      <c r="H137" s="107"/>
      <c r="I137" s="108"/>
      <c r="J137" s="109" t="str">
        <f t="shared" si="54"/>
        <v xml:space="preserve"> </v>
      </c>
      <c r="L137" s="90">
        <f t="shared" si="55"/>
        <v>0</v>
      </c>
      <c r="M137" s="90">
        <f t="shared" si="56"/>
        <v>0</v>
      </c>
      <c r="N137" s="90">
        <f t="shared" si="57"/>
        <v>0</v>
      </c>
      <c r="O137" s="90">
        <f t="shared" si="58"/>
        <v>0</v>
      </c>
      <c r="P137" s="90">
        <f t="shared" si="59"/>
        <v>0</v>
      </c>
      <c r="Q137" s="90">
        <f t="shared" si="60"/>
        <v>0</v>
      </c>
      <c r="R137" s="90">
        <f t="shared" si="61"/>
        <v>0</v>
      </c>
      <c r="S137" s="90">
        <f t="shared" si="62"/>
        <v>0</v>
      </c>
      <c r="T137" s="90">
        <f t="shared" si="63"/>
        <v>0</v>
      </c>
      <c r="U137" s="90">
        <f t="shared" si="64"/>
        <v>0</v>
      </c>
      <c r="V137" s="90">
        <f t="shared" si="65"/>
        <v>0</v>
      </c>
      <c r="W137" s="90"/>
      <c r="X137" s="90">
        <f t="shared" si="66"/>
        <v>0</v>
      </c>
      <c r="Y137" s="90">
        <f t="shared" si="67"/>
        <v>0</v>
      </c>
      <c r="Z137" s="90">
        <f t="shared" si="68"/>
        <v>0</v>
      </c>
      <c r="AA137" s="90">
        <f t="shared" si="69"/>
        <v>0</v>
      </c>
      <c r="AB137" s="90">
        <f t="shared" si="70"/>
        <v>0</v>
      </c>
      <c r="AC137" s="90">
        <f t="shared" si="71"/>
        <v>0</v>
      </c>
    </row>
    <row r="138" spans="1:29" s="81" customFormat="1" ht="15" customHeight="1" x14ac:dyDescent="0.2">
      <c r="A138" s="102"/>
      <c r="B138" s="103"/>
      <c r="C138" s="102"/>
      <c r="D138" s="104"/>
      <c r="E138" s="105"/>
      <c r="F138" s="106"/>
      <c r="G138" s="125"/>
      <c r="H138" s="107"/>
      <c r="I138" s="108"/>
      <c r="J138" s="109" t="str">
        <f t="shared" si="54"/>
        <v xml:space="preserve"> </v>
      </c>
      <c r="L138" s="90">
        <f t="shared" si="55"/>
        <v>0</v>
      </c>
      <c r="M138" s="90">
        <f t="shared" si="56"/>
        <v>0</v>
      </c>
      <c r="N138" s="90">
        <f t="shared" si="57"/>
        <v>0</v>
      </c>
      <c r="O138" s="90">
        <f t="shared" si="58"/>
        <v>0</v>
      </c>
      <c r="P138" s="90">
        <f t="shared" si="59"/>
        <v>0</v>
      </c>
      <c r="Q138" s="90">
        <f t="shared" si="60"/>
        <v>0</v>
      </c>
      <c r="R138" s="90">
        <f t="shared" si="61"/>
        <v>0</v>
      </c>
      <c r="S138" s="90">
        <f t="shared" si="62"/>
        <v>0</v>
      </c>
      <c r="T138" s="90">
        <f t="shared" si="63"/>
        <v>0</v>
      </c>
      <c r="U138" s="90">
        <f t="shared" si="64"/>
        <v>0</v>
      </c>
      <c r="V138" s="90">
        <f t="shared" si="65"/>
        <v>0</v>
      </c>
      <c r="W138" s="90"/>
      <c r="X138" s="90">
        <f t="shared" si="66"/>
        <v>0</v>
      </c>
      <c r="Y138" s="90">
        <f t="shared" si="67"/>
        <v>0</v>
      </c>
      <c r="Z138" s="90">
        <f t="shared" si="68"/>
        <v>0</v>
      </c>
      <c r="AA138" s="90">
        <f t="shared" si="69"/>
        <v>0</v>
      </c>
      <c r="AB138" s="90">
        <f t="shared" si="70"/>
        <v>0</v>
      </c>
      <c r="AC138" s="90">
        <f t="shared" si="71"/>
        <v>0</v>
      </c>
    </row>
    <row r="139" spans="1:29" s="81" customFormat="1" ht="15" customHeight="1" x14ac:dyDescent="0.2">
      <c r="A139" s="102"/>
      <c r="B139" s="103"/>
      <c r="C139" s="102"/>
      <c r="D139" s="104"/>
      <c r="E139" s="105"/>
      <c r="F139" s="106"/>
      <c r="G139" s="125"/>
      <c r="H139" s="107"/>
      <c r="I139" s="108"/>
      <c r="J139" s="109" t="str">
        <f t="shared" si="54"/>
        <v xml:space="preserve"> </v>
      </c>
      <c r="L139" s="90">
        <f t="shared" si="55"/>
        <v>0</v>
      </c>
      <c r="M139" s="90">
        <f t="shared" si="56"/>
        <v>0</v>
      </c>
      <c r="N139" s="90">
        <f t="shared" si="57"/>
        <v>0</v>
      </c>
      <c r="O139" s="90">
        <f t="shared" si="58"/>
        <v>0</v>
      </c>
      <c r="P139" s="90">
        <f t="shared" si="59"/>
        <v>0</v>
      </c>
      <c r="Q139" s="90">
        <f t="shared" si="60"/>
        <v>0</v>
      </c>
      <c r="R139" s="90">
        <f t="shared" si="61"/>
        <v>0</v>
      </c>
      <c r="S139" s="90">
        <f t="shared" si="62"/>
        <v>0</v>
      </c>
      <c r="T139" s="90">
        <f t="shared" si="63"/>
        <v>0</v>
      </c>
      <c r="U139" s="90">
        <f t="shared" si="64"/>
        <v>0</v>
      </c>
      <c r="V139" s="90">
        <f t="shared" si="65"/>
        <v>0</v>
      </c>
      <c r="W139" s="90"/>
      <c r="X139" s="90">
        <f t="shared" si="66"/>
        <v>0</v>
      </c>
      <c r="Y139" s="90">
        <f t="shared" si="67"/>
        <v>0</v>
      </c>
      <c r="Z139" s="90">
        <f t="shared" si="68"/>
        <v>0</v>
      </c>
      <c r="AA139" s="90">
        <f t="shared" si="69"/>
        <v>0</v>
      </c>
      <c r="AB139" s="90">
        <f t="shared" si="70"/>
        <v>0</v>
      </c>
      <c r="AC139" s="90">
        <f t="shared" si="71"/>
        <v>0</v>
      </c>
    </row>
    <row r="140" spans="1:29" s="81" customFormat="1" ht="15" customHeight="1" x14ac:dyDescent="0.2">
      <c r="A140" s="102"/>
      <c r="B140" s="103"/>
      <c r="C140" s="102"/>
      <c r="D140" s="104"/>
      <c r="E140" s="105"/>
      <c r="F140" s="106"/>
      <c r="G140" s="125"/>
      <c r="H140" s="107"/>
      <c r="I140" s="108"/>
      <c r="J140" s="109" t="str">
        <f t="shared" si="54"/>
        <v xml:space="preserve"> </v>
      </c>
      <c r="L140" s="90">
        <f t="shared" si="55"/>
        <v>0</v>
      </c>
      <c r="M140" s="90">
        <f t="shared" si="56"/>
        <v>0</v>
      </c>
      <c r="N140" s="90">
        <f t="shared" si="57"/>
        <v>0</v>
      </c>
      <c r="O140" s="90">
        <f t="shared" si="58"/>
        <v>0</v>
      </c>
      <c r="P140" s="90">
        <f t="shared" si="59"/>
        <v>0</v>
      </c>
      <c r="Q140" s="90">
        <f t="shared" si="60"/>
        <v>0</v>
      </c>
      <c r="R140" s="90">
        <f t="shared" si="61"/>
        <v>0</v>
      </c>
      <c r="S140" s="90">
        <f t="shared" si="62"/>
        <v>0</v>
      </c>
      <c r="T140" s="90">
        <f t="shared" si="63"/>
        <v>0</v>
      </c>
      <c r="U140" s="90">
        <f t="shared" si="64"/>
        <v>0</v>
      </c>
      <c r="V140" s="90">
        <f t="shared" si="65"/>
        <v>0</v>
      </c>
      <c r="W140" s="90"/>
      <c r="X140" s="90">
        <f t="shared" si="66"/>
        <v>0</v>
      </c>
      <c r="Y140" s="90">
        <f t="shared" si="67"/>
        <v>0</v>
      </c>
      <c r="Z140" s="90">
        <f t="shared" si="68"/>
        <v>0</v>
      </c>
      <c r="AA140" s="90">
        <f t="shared" si="69"/>
        <v>0</v>
      </c>
      <c r="AB140" s="90">
        <f t="shared" si="70"/>
        <v>0</v>
      </c>
      <c r="AC140" s="90">
        <f t="shared" si="71"/>
        <v>0</v>
      </c>
    </row>
    <row r="141" spans="1:29" s="81" customFormat="1" ht="15" customHeight="1" x14ac:dyDescent="0.2">
      <c r="A141" s="102"/>
      <c r="B141" s="103"/>
      <c r="C141" s="102"/>
      <c r="D141" s="104"/>
      <c r="E141" s="105"/>
      <c r="F141" s="106"/>
      <c r="G141" s="125"/>
      <c r="H141" s="107"/>
      <c r="I141" s="108"/>
      <c r="J141" s="109" t="str">
        <f t="shared" si="54"/>
        <v xml:space="preserve"> </v>
      </c>
      <c r="L141" s="90">
        <f t="shared" si="55"/>
        <v>0</v>
      </c>
      <c r="M141" s="90">
        <f t="shared" si="56"/>
        <v>0</v>
      </c>
      <c r="N141" s="90">
        <f t="shared" si="57"/>
        <v>0</v>
      </c>
      <c r="O141" s="90">
        <f t="shared" si="58"/>
        <v>0</v>
      </c>
      <c r="P141" s="90">
        <f t="shared" si="59"/>
        <v>0</v>
      </c>
      <c r="Q141" s="90">
        <f t="shared" si="60"/>
        <v>0</v>
      </c>
      <c r="R141" s="90">
        <f t="shared" si="61"/>
        <v>0</v>
      </c>
      <c r="S141" s="90">
        <f t="shared" si="62"/>
        <v>0</v>
      </c>
      <c r="T141" s="90">
        <f t="shared" si="63"/>
        <v>0</v>
      </c>
      <c r="U141" s="90">
        <f t="shared" si="64"/>
        <v>0</v>
      </c>
      <c r="V141" s="90">
        <f t="shared" si="65"/>
        <v>0</v>
      </c>
      <c r="W141" s="90"/>
      <c r="X141" s="90">
        <f t="shared" si="66"/>
        <v>0</v>
      </c>
      <c r="Y141" s="90">
        <f t="shared" si="67"/>
        <v>0</v>
      </c>
      <c r="Z141" s="90">
        <f t="shared" si="68"/>
        <v>0</v>
      </c>
      <c r="AA141" s="90">
        <f t="shared" si="69"/>
        <v>0</v>
      </c>
      <c r="AB141" s="90">
        <f t="shared" si="70"/>
        <v>0</v>
      </c>
      <c r="AC141" s="90">
        <f t="shared" si="71"/>
        <v>0</v>
      </c>
    </row>
    <row r="142" spans="1:29" s="81" customFormat="1" ht="15" customHeight="1" x14ac:dyDescent="0.2">
      <c r="A142" s="102"/>
      <c r="B142" s="103"/>
      <c r="C142" s="102"/>
      <c r="D142" s="104"/>
      <c r="E142" s="105"/>
      <c r="F142" s="106"/>
      <c r="G142" s="125"/>
      <c r="H142" s="107"/>
      <c r="I142" s="108"/>
      <c r="J142" s="109" t="str">
        <f t="shared" si="54"/>
        <v xml:space="preserve"> </v>
      </c>
      <c r="L142" s="90">
        <f t="shared" si="55"/>
        <v>0</v>
      </c>
      <c r="M142" s="90">
        <f t="shared" si="56"/>
        <v>0</v>
      </c>
      <c r="N142" s="90">
        <f t="shared" si="57"/>
        <v>0</v>
      </c>
      <c r="O142" s="90">
        <f t="shared" si="58"/>
        <v>0</v>
      </c>
      <c r="P142" s="90">
        <f t="shared" si="59"/>
        <v>0</v>
      </c>
      <c r="Q142" s="90">
        <f t="shared" si="60"/>
        <v>0</v>
      </c>
      <c r="R142" s="90">
        <f t="shared" si="61"/>
        <v>0</v>
      </c>
      <c r="S142" s="90">
        <f t="shared" si="62"/>
        <v>0</v>
      </c>
      <c r="T142" s="90">
        <f t="shared" si="63"/>
        <v>0</v>
      </c>
      <c r="U142" s="90">
        <f t="shared" si="64"/>
        <v>0</v>
      </c>
      <c r="V142" s="90">
        <f t="shared" si="65"/>
        <v>0</v>
      </c>
      <c r="W142" s="90"/>
      <c r="X142" s="90">
        <f t="shared" si="66"/>
        <v>0</v>
      </c>
      <c r="Y142" s="90">
        <f t="shared" si="67"/>
        <v>0</v>
      </c>
      <c r="Z142" s="90">
        <f t="shared" si="68"/>
        <v>0</v>
      </c>
      <c r="AA142" s="90">
        <f t="shared" si="69"/>
        <v>0</v>
      </c>
      <c r="AB142" s="90">
        <f t="shared" si="70"/>
        <v>0</v>
      </c>
      <c r="AC142" s="90">
        <f t="shared" si="71"/>
        <v>0</v>
      </c>
    </row>
    <row r="143" spans="1:29" s="81" customFormat="1" ht="15" customHeight="1" x14ac:dyDescent="0.2">
      <c r="A143" s="102"/>
      <c r="B143" s="103"/>
      <c r="C143" s="102"/>
      <c r="D143" s="104"/>
      <c r="E143" s="105"/>
      <c r="F143" s="106"/>
      <c r="G143" s="125"/>
      <c r="H143" s="107"/>
      <c r="I143" s="108"/>
      <c r="J143" s="109" t="str">
        <f t="shared" si="54"/>
        <v xml:space="preserve"> </v>
      </c>
      <c r="L143" s="90">
        <f t="shared" si="55"/>
        <v>0</v>
      </c>
      <c r="M143" s="90">
        <f t="shared" si="56"/>
        <v>0</v>
      </c>
      <c r="N143" s="90">
        <f t="shared" si="57"/>
        <v>0</v>
      </c>
      <c r="O143" s="90">
        <f t="shared" si="58"/>
        <v>0</v>
      </c>
      <c r="P143" s="90">
        <f t="shared" si="59"/>
        <v>0</v>
      </c>
      <c r="Q143" s="90">
        <f t="shared" si="60"/>
        <v>0</v>
      </c>
      <c r="R143" s="90">
        <f t="shared" si="61"/>
        <v>0</v>
      </c>
      <c r="S143" s="90">
        <f t="shared" si="62"/>
        <v>0</v>
      </c>
      <c r="T143" s="90">
        <f t="shared" si="63"/>
        <v>0</v>
      </c>
      <c r="U143" s="90">
        <f t="shared" si="64"/>
        <v>0</v>
      </c>
      <c r="V143" s="90">
        <f t="shared" si="65"/>
        <v>0</v>
      </c>
      <c r="W143" s="90"/>
      <c r="X143" s="90">
        <f t="shared" si="66"/>
        <v>0</v>
      </c>
      <c r="Y143" s="90">
        <f t="shared" si="67"/>
        <v>0</v>
      </c>
      <c r="Z143" s="90">
        <f t="shared" si="68"/>
        <v>0</v>
      </c>
      <c r="AA143" s="90">
        <f t="shared" si="69"/>
        <v>0</v>
      </c>
      <c r="AB143" s="90">
        <f t="shared" si="70"/>
        <v>0</v>
      </c>
      <c r="AC143" s="90">
        <f t="shared" si="71"/>
        <v>0</v>
      </c>
    </row>
    <row r="144" spans="1:29" s="81" customFormat="1" ht="15" customHeight="1" x14ac:dyDescent="0.2">
      <c r="A144" s="102"/>
      <c r="B144" s="103"/>
      <c r="C144" s="102"/>
      <c r="D144" s="104"/>
      <c r="E144" s="105"/>
      <c r="F144" s="106"/>
      <c r="G144" s="125"/>
      <c r="H144" s="107"/>
      <c r="I144" s="108"/>
      <c r="J144" s="109" t="str">
        <f t="shared" si="54"/>
        <v xml:space="preserve"> </v>
      </c>
      <c r="L144" s="90">
        <f t="shared" si="55"/>
        <v>0</v>
      </c>
      <c r="M144" s="90">
        <f t="shared" si="56"/>
        <v>0</v>
      </c>
      <c r="N144" s="90">
        <f t="shared" si="57"/>
        <v>0</v>
      </c>
      <c r="O144" s="90">
        <f t="shared" si="58"/>
        <v>0</v>
      </c>
      <c r="P144" s="90">
        <f t="shared" si="59"/>
        <v>0</v>
      </c>
      <c r="Q144" s="90">
        <f t="shared" si="60"/>
        <v>0</v>
      </c>
      <c r="R144" s="90">
        <f t="shared" si="61"/>
        <v>0</v>
      </c>
      <c r="S144" s="90">
        <f t="shared" si="62"/>
        <v>0</v>
      </c>
      <c r="T144" s="90">
        <f t="shared" si="63"/>
        <v>0</v>
      </c>
      <c r="U144" s="90">
        <f t="shared" si="64"/>
        <v>0</v>
      </c>
      <c r="V144" s="90">
        <f t="shared" si="65"/>
        <v>0</v>
      </c>
      <c r="W144" s="90"/>
      <c r="X144" s="90">
        <f t="shared" si="66"/>
        <v>0</v>
      </c>
      <c r="Y144" s="90">
        <f t="shared" si="67"/>
        <v>0</v>
      </c>
      <c r="Z144" s="90">
        <f t="shared" si="68"/>
        <v>0</v>
      </c>
      <c r="AA144" s="90">
        <f t="shared" si="69"/>
        <v>0</v>
      </c>
      <c r="AB144" s="90">
        <f t="shared" si="70"/>
        <v>0</v>
      </c>
      <c r="AC144" s="90">
        <f t="shared" si="71"/>
        <v>0</v>
      </c>
    </row>
    <row r="145" spans="1:29" s="81" customFormat="1" ht="15" customHeight="1" x14ac:dyDescent="0.2">
      <c r="A145" s="102"/>
      <c r="B145" s="103"/>
      <c r="C145" s="102"/>
      <c r="D145" s="104"/>
      <c r="E145" s="105"/>
      <c r="F145" s="106"/>
      <c r="G145" s="125"/>
      <c r="H145" s="107"/>
      <c r="I145" s="108"/>
      <c r="J145" s="109" t="str">
        <f t="shared" si="54"/>
        <v xml:space="preserve"> </v>
      </c>
      <c r="L145" s="90">
        <f t="shared" si="55"/>
        <v>0</v>
      </c>
      <c r="M145" s="90">
        <f t="shared" si="56"/>
        <v>0</v>
      </c>
      <c r="N145" s="90">
        <f t="shared" si="57"/>
        <v>0</v>
      </c>
      <c r="O145" s="90">
        <f t="shared" si="58"/>
        <v>0</v>
      </c>
      <c r="P145" s="90">
        <f t="shared" si="59"/>
        <v>0</v>
      </c>
      <c r="Q145" s="90">
        <f t="shared" si="60"/>
        <v>0</v>
      </c>
      <c r="R145" s="90">
        <f t="shared" si="61"/>
        <v>0</v>
      </c>
      <c r="S145" s="90">
        <f t="shared" si="62"/>
        <v>0</v>
      </c>
      <c r="T145" s="90">
        <f t="shared" si="63"/>
        <v>0</v>
      </c>
      <c r="U145" s="90">
        <f t="shared" si="64"/>
        <v>0</v>
      </c>
      <c r="V145" s="90">
        <f t="shared" si="65"/>
        <v>0</v>
      </c>
      <c r="W145" s="90"/>
      <c r="X145" s="90">
        <f t="shared" si="66"/>
        <v>0</v>
      </c>
      <c r="Y145" s="90">
        <f t="shared" si="67"/>
        <v>0</v>
      </c>
      <c r="Z145" s="90">
        <f t="shared" si="68"/>
        <v>0</v>
      </c>
      <c r="AA145" s="90">
        <f t="shared" si="69"/>
        <v>0</v>
      </c>
      <c r="AB145" s="90">
        <f t="shared" si="70"/>
        <v>0</v>
      </c>
      <c r="AC145" s="90">
        <f t="shared" si="71"/>
        <v>0</v>
      </c>
    </row>
    <row r="146" spans="1:29" s="81" customFormat="1" ht="15" customHeight="1" x14ac:dyDescent="0.2">
      <c r="A146" s="102"/>
      <c r="B146" s="103"/>
      <c r="C146" s="102"/>
      <c r="D146" s="104"/>
      <c r="E146" s="105"/>
      <c r="F146" s="106"/>
      <c r="G146" s="125"/>
      <c r="H146" s="107"/>
      <c r="I146" s="108"/>
      <c r="J146" s="109" t="str">
        <f t="shared" si="54"/>
        <v xml:space="preserve"> </v>
      </c>
      <c r="L146" s="90">
        <f t="shared" si="55"/>
        <v>0</v>
      </c>
      <c r="M146" s="90">
        <f t="shared" si="56"/>
        <v>0</v>
      </c>
      <c r="N146" s="90">
        <f t="shared" si="57"/>
        <v>0</v>
      </c>
      <c r="O146" s="90">
        <f t="shared" si="58"/>
        <v>0</v>
      </c>
      <c r="P146" s="90">
        <f t="shared" si="59"/>
        <v>0</v>
      </c>
      <c r="Q146" s="90">
        <f t="shared" si="60"/>
        <v>0</v>
      </c>
      <c r="R146" s="90">
        <f t="shared" si="61"/>
        <v>0</v>
      </c>
      <c r="S146" s="90">
        <f t="shared" si="62"/>
        <v>0</v>
      </c>
      <c r="T146" s="90">
        <f t="shared" si="63"/>
        <v>0</v>
      </c>
      <c r="U146" s="90">
        <f t="shared" si="64"/>
        <v>0</v>
      </c>
      <c r="V146" s="90">
        <f t="shared" si="65"/>
        <v>0</v>
      </c>
      <c r="W146" s="90"/>
      <c r="X146" s="90">
        <f t="shared" si="66"/>
        <v>0</v>
      </c>
      <c r="Y146" s="90">
        <f t="shared" si="67"/>
        <v>0</v>
      </c>
      <c r="Z146" s="90">
        <f t="shared" si="68"/>
        <v>0</v>
      </c>
      <c r="AA146" s="90">
        <f t="shared" si="69"/>
        <v>0</v>
      </c>
      <c r="AB146" s="90">
        <f t="shared" si="70"/>
        <v>0</v>
      </c>
      <c r="AC146" s="90">
        <f t="shared" si="71"/>
        <v>0</v>
      </c>
    </row>
    <row r="147" spans="1:29" s="81" customFormat="1" ht="15" customHeight="1" x14ac:dyDescent="0.2">
      <c r="A147" s="102"/>
      <c r="B147" s="103"/>
      <c r="C147" s="102"/>
      <c r="D147" s="104"/>
      <c r="E147" s="105"/>
      <c r="F147" s="106"/>
      <c r="G147" s="125"/>
      <c r="H147" s="107"/>
      <c r="I147" s="108"/>
      <c r="J147" s="109" t="str">
        <f t="shared" si="54"/>
        <v xml:space="preserve"> </v>
      </c>
      <c r="L147" s="90">
        <f t="shared" si="55"/>
        <v>0</v>
      </c>
      <c r="M147" s="90">
        <f t="shared" si="56"/>
        <v>0</v>
      </c>
      <c r="N147" s="90">
        <f t="shared" si="57"/>
        <v>0</v>
      </c>
      <c r="O147" s="90">
        <f t="shared" si="58"/>
        <v>0</v>
      </c>
      <c r="P147" s="90">
        <f t="shared" si="59"/>
        <v>0</v>
      </c>
      <c r="Q147" s="90">
        <f t="shared" si="60"/>
        <v>0</v>
      </c>
      <c r="R147" s="90">
        <f t="shared" si="61"/>
        <v>0</v>
      </c>
      <c r="S147" s="90">
        <f t="shared" si="62"/>
        <v>0</v>
      </c>
      <c r="T147" s="90">
        <f t="shared" si="63"/>
        <v>0</v>
      </c>
      <c r="U147" s="90">
        <f t="shared" si="64"/>
        <v>0</v>
      </c>
      <c r="V147" s="90">
        <f t="shared" si="65"/>
        <v>0</v>
      </c>
      <c r="W147" s="90"/>
      <c r="X147" s="90">
        <f t="shared" si="66"/>
        <v>0</v>
      </c>
      <c r="Y147" s="90">
        <f t="shared" si="67"/>
        <v>0</v>
      </c>
      <c r="Z147" s="90">
        <f t="shared" si="68"/>
        <v>0</v>
      </c>
      <c r="AA147" s="90">
        <f t="shared" si="69"/>
        <v>0</v>
      </c>
      <c r="AB147" s="90">
        <f t="shared" si="70"/>
        <v>0</v>
      </c>
      <c r="AC147" s="90">
        <f t="shared" si="71"/>
        <v>0</v>
      </c>
    </row>
    <row r="148" spans="1:29" s="81" customFormat="1" ht="15" customHeight="1" x14ac:dyDescent="0.2">
      <c r="A148" s="102"/>
      <c r="B148" s="103"/>
      <c r="C148" s="102"/>
      <c r="D148" s="104"/>
      <c r="E148" s="105"/>
      <c r="F148" s="106"/>
      <c r="G148" s="125"/>
      <c r="H148" s="107"/>
      <c r="I148" s="108"/>
      <c r="J148" s="109" t="str">
        <f t="shared" si="54"/>
        <v xml:space="preserve"> </v>
      </c>
      <c r="L148" s="90">
        <f t="shared" si="55"/>
        <v>0</v>
      </c>
      <c r="M148" s="90">
        <f t="shared" si="56"/>
        <v>0</v>
      </c>
      <c r="N148" s="90">
        <f t="shared" si="57"/>
        <v>0</v>
      </c>
      <c r="O148" s="90">
        <f t="shared" si="58"/>
        <v>0</v>
      </c>
      <c r="P148" s="90">
        <f t="shared" si="59"/>
        <v>0</v>
      </c>
      <c r="Q148" s="90">
        <f t="shared" si="60"/>
        <v>0</v>
      </c>
      <c r="R148" s="90">
        <f t="shared" si="61"/>
        <v>0</v>
      </c>
      <c r="S148" s="90">
        <f t="shared" si="62"/>
        <v>0</v>
      </c>
      <c r="T148" s="90">
        <f t="shared" si="63"/>
        <v>0</v>
      </c>
      <c r="U148" s="90">
        <f t="shared" si="64"/>
        <v>0</v>
      </c>
      <c r="V148" s="90">
        <f t="shared" si="65"/>
        <v>0</v>
      </c>
      <c r="W148" s="90"/>
      <c r="X148" s="90">
        <f t="shared" si="66"/>
        <v>0</v>
      </c>
      <c r="Y148" s="90">
        <f t="shared" si="67"/>
        <v>0</v>
      </c>
      <c r="Z148" s="90">
        <f t="shared" si="68"/>
        <v>0</v>
      </c>
      <c r="AA148" s="90">
        <f t="shared" si="69"/>
        <v>0</v>
      </c>
      <c r="AB148" s="90">
        <f t="shared" si="70"/>
        <v>0</v>
      </c>
      <c r="AC148" s="90">
        <f t="shared" si="71"/>
        <v>0</v>
      </c>
    </row>
    <row r="149" spans="1:29" s="81" customFormat="1" ht="15" customHeight="1" thickBot="1" x14ac:dyDescent="0.25">
      <c r="A149" s="102"/>
      <c r="B149" s="103"/>
      <c r="C149" s="102"/>
      <c r="D149" s="104"/>
      <c r="E149" s="105"/>
      <c r="F149" s="106"/>
      <c r="G149" s="125"/>
      <c r="H149" s="107"/>
      <c r="I149" s="108"/>
      <c r="J149" s="109" t="str">
        <f t="shared" si="54"/>
        <v xml:space="preserve"> </v>
      </c>
      <c r="L149" s="90">
        <f t="shared" si="55"/>
        <v>0</v>
      </c>
      <c r="M149" s="90">
        <f t="shared" si="56"/>
        <v>0</v>
      </c>
      <c r="N149" s="90">
        <f t="shared" si="57"/>
        <v>0</v>
      </c>
      <c r="O149" s="90">
        <f t="shared" si="58"/>
        <v>0</v>
      </c>
      <c r="P149" s="90">
        <f t="shared" si="59"/>
        <v>0</v>
      </c>
      <c r="Q149" s="90">
        <f t="shared" si="60"/>
        <v>0</v>
      </c>
      <c r="R149" s="90">
        <f t="shared" si="61"/>
        <v>0</v>
      </c>
      <c r="S149" s="90">
        <f t="shared" si="62"/>
        <v>0</v>
      </c>
      <c r="T149" s="90">
        <f t="shared" si="63"/>
        <v>0</v>
      </c>
      <c r="U149" s="90">
        <f t="shared" si="64"/>
        <v>0</v>
      </c>
      <c r="V149" s="90">
        <f t="shared" si="65"/>
        <v>0</v>
      </c>
      <c r="W149" s="90"/>
      <c r="X149" s="90">
        <f t="shared" si="66"/>
        <v>0</v>
      </c>
      <c r="Y149" s="90">
        <f t="shared" si="67"/>
        <v>0</v>
      </c>
      <c r="Z149" s="90">
        <f t="shared" si="68"/>
        <v>0</v>
      </c>
      <c r="AA149" s="90">
        <f t="shared" si="69"/>
        <v>0</v>
      </c>
      <c r="AB149" s="90">
        <f t="shared" si="70"/>
        <v>0</v>
      </c>
      <c r="AC149" s="90">
        <f t="shared" si="71"/>
        <v>0</v>
      </c>
    </row>
    <row r="150" spans="1:29" s="81" customFormat="1" ht="15" customHeight="1" thickBot="1" x14ac:dyDescent="0.25">
      <c r="A150" s="93" t="s">
        <v>102</v>
      </c>
      <c r="B150" s="94" t="s">
        <v>103</v>
      </c>
      <c r="C150" s="93" t="s">
        <v>104</v>
      </c>
      <c r="D150" s="95" t="s">
        <v>127</v>
      </c>
      <c r="E150" s="115" t="s">
        <v>6</v>
      </c>
      <c r="F150" s="99" t="s">
        <v>105</v>
      </c>
      <c r="G150" s="96" t="s">
        <v>107</v>
      </c>
      <c r="H150" s="112" t="s">
        <v>6</v>
      </c>
      <c r="I150" s="97" t="s">
        <v>106</v>
      </c>
      <c r="J150" s="117" t="s">
        <v>108</v>
      </c>
      <c r="L150" s="90"/>
      <c r="M150" s="90"/>
      <c r="N150" s="90"/>
      <c r="O150" s="90"/>
      <c r="P150" s="90"/>
      <c r="Q150" s="90"/>
      <c r="R150" s="90"/>
      <c r="S150" s="90"/>
      <c r="T150" s="90"/>
      <c r="U150" s="90"/>
      <c r="V150" s="90"/>
      <c r="W150" s="90"/>
      <c r="X150" s="90"/>
      <c r="Y150" s="90"/>
      <c r="Z150" s="90"/>
      <c r="AA150" s="90"/>
      <c r="AB150" s="90"/>
      <c r="AC150" s="90"/>
    </row>
    <row r="151" spans="1:29" s="81" customFormat="1" ht="15" customHeight="1" thickTop="1" x14ac:dyDescent="0.2">
      <c r="A151" s="87"/>
      <c r="B151" s="88"/>
      <c r="C151" s="92" t="s">
        <v>131</v>
      </c>
      <c r="D151" s="89"/>
      <c r="E151" s="116"/>
      <c r="F151" s="100"/>
      <c r="G151" s="85"/>
      <c r="H151" s="113"/>
      <c r="I151" s="86"/>
      <c r="J151" s="109" t="str">
        <f>J149</f>
        <v xml:space="preserve"> </v>
      </c>
      <c r="L151" s="90"/>
      <c r="M151" s="90"/>
      <c r="N151" s="90"/>
      <c r="O151" s="90"/>
      <c r="P151" s="90"/>
      <c r="Q151" s="90"/>
      <c r="R151" s="90"/>
      <c r="S151" s="90"/>
      <c r="T151" s="90"/>
      <c r="U151" s="90"/>
      <c r="V151" s="90"/>
      <c r="W151" s="90"/>
      <c r="X151" s="90"/>
      <c r="Y151" s="90"/>
      <c r="Z151" s="90"/>
      <c r="AA151" s="90"/>
      <c r="AB151" s="90"/>
      <c r="AC151" s="90"/>
    </row>
    <row r="152" spans="1:29" s="81" customFormat="1" ht="15" customHeight="1" x14ac:dyDescent="0.2">
      <c r="A152" s="102"/>
      <c r="B152" s="103"/>
      <c r="C152" s="102"/>
      <c r="D152" s="104"/>
      <c r="E152" s="105"/>
      <c r="F152" s="106"/>
      <c r="G152" s="125"/>
      <c r="H152" s="107"/>
      <c r="I152" s="108"/>
      <c r="J152" s="109" t="str">
        <f t="shared" ref="J152:J185" si="72">IF(F152+I152=0," ",SUM(J151-F152+I152))</f>
        <v xml:space="preserve"> </v>
      </c>
      <c r="L152" s="90">
        <f t="shared" ref="L152:L186" si="73">IF(E152="Award/Schol",F152,0)</f>
        <v>0</v>
      </c>
      <c r="M152" s="90">
        <f t="shared" ref="M152:M186" si="74">IF(E152="Bank Fee", F152,0)</f>
        <v>0</v>
      </c>
      <c r="N152" s="90">
        <f t="shared" ref="N152:N186" si="75">IF(E152="Club Activity",F152,0)</f>
        <v>0</v>
      </c>
      <c r="O152" s="90">
        <f t="shared" ref="O152:O186" si="76">IF(E152="Club Supply",F152,0)</f>
        <v>0</v>
      </c>
      <c r="P152" s="90">
        <f t="shared" ref="P152:P186" si="77">IF(E152="Donat/Contrb", F152,0)</f>
        <v>0</v>
      </c>
      <c r="Q152" s="90">
        <f t="shared" ref="Q152:Q186" si="78">IF(E152="Enroll/Insur",F152,0)</f>
        <v>0</v>
      </c>
      <c r="R152" s="90">
        <f t="shared" ref="R152:R186" si="79">IF(E152="Equipment",F152,0)</f>
        <v>0</v>
      </c>
      <c r="S152" s="90">
        <f t="shared" ref="S152:S186" si="80">IF(E152="Fair/ProjSup",F152,0)</f>
        <v>0</v>
      </c>
      <c r="T152" s="90">
        <f t="shared" ref="T152:T186" si="81">IF(E152="Fund/Sale",F152,0)</f>
        <v>0</v>
      </c>
      <c r="U152" s="90">
        <f t="shared" ref="U152:U186" si="82">IF(E152="Rent",F152,0)</f>
        <v>0</v>
      </c>
      <c r="V152" s="90">
        <f t="shared" ref="V152:V186" si="83">IF(E152="Oth Expens",F152,0)</f>
        <v>0</v>
      </c>
      <c r="W152" s="90"/>
      <c r="X152" s="90">
        <f t="shared" ref="X152:X186" si="84">IF(H152="Awards",I152,0)</f>
        <v>0</v>
      </c>
      <c r="Y152" s="90">
        <f t="shared" ref="Y152:Y186" si="85">IF(H152="Donat/Spons",I152,0)</f>
        <v>0</v>
      </c>
      <c r="Z152" s="90">
        <f t="shared" ref="Z152:Z186" si="86">IF(H152="Dues/Enroll",I152,0)</f>
        <v>0</v>
      </c>
      <c r="AA152" s="90">
        <f t="shared" ref="AA152:AA186" si="87">IF(H152="Fund/Sales",I152,0)</f>
        <v>0</v>
      </c>
      <c r="AB152" s="90">
        <f t="shared" ref="AB152:AB186" si="88">IF(H152="Interest",I152,0)</f>
        <v>0</v>
      </c>
      <c r="AC152" s="90">
        <f t="shared" ref="AC152:AC186" si="89">IF(H152="Oth Income",I152,0)</f>
        <v>0</v>
      </c>
    </row>
    <row r="153" spans="1:29" s="81" customFormat="1" ht="15" customHeight="1" x14ac:dyDescent="0.2">
      <c r="A153" s="102"/>
      <c r="B153" s="103"/>
      <c r="C153" s="102"/>
      <c r="D153" s="104"/>
      <c r="E153" s="105"/>
      <c r="F153" s="106"/>
      <c r="G153" s="125"/>
      <c r="H153" s="107"/>
      <c r="I153" s="108"/>
      <c r="J153" s="109" t="str">
        <f t="shared" si="72"/>
        <v xml:space="preserve"> </v>
      </c>
      <c r="L153" s="90">
        <f t="shared" si="73"/>
        <v>0</v>
      </c>
      <c r="M153" s="90">
        <f t="shared" si="74"/>
        <v>0</v>
      </c>
      <c r="N153" s="90">
        <f t="shared" si="75"/>
        <v>0</v>
      </c>
      <c r="O153" s="90">
        <f t="shared" si="76"/>
        <v>0</v>
      </c>
      <c r="P153" s="90">
        <f t="shared" si="77"/>
        <v>0</v>
      </c>
      <c r="Q153" s="90">
        <f t="shared" si="78"/>
        <v>0</v>
      </c>
      <c r="R153" s="90">
        <f t="shared" si="79"/>
        <v>0</v>
      </c>
      <c r="S153" s="90">
        <f t="shared" si="80"/>
        <v>0</v>
      </c>
      <c r="T153" s="90">
        <f t="shared" si="81"/>
        <v>0</v>
      </c>
      <c r="U153" s="90">
        <f t="shared" si="82"/>
        <v>0</v>
      </c>
      <c r="V153" s="90">
        <f t="shared" si="83"/>
        <v>0</v>
      </c>
      <c r="W153" s="90"/>
      <c r="X153" s="90">
        <f t="shared" si="84"/>
        <v>0</v>
      </c>
      <c r="Y153" s="90">
        <f t="shared" si="85"/>
        <v>0</v>
      </c>
      <c r="Z153" s="90">
        <f t="shared" si="86"/>
        <v>0</v>
      </c>
      <c r="AA153" s="90">
        <f t="shared" si="87"/>
        <v>0</v>
      </c>
      <c r="AB153" s="90">
        <f t="shared" si="88"/>
        <v>0</v>
      </c>
      <c r="AC153" s="90">
        <f t="shared" si="89"/>
        <v>0</v>
      </c>
    </row>
    <row r="154" spans="1:29" s="81" customFormat="1" ht="15" customHeight="1" x14ac:dyDescent="0.2">
      <c r="A154" s="102"/>
      <c r="B154" s="103"/>
      <c r="C154" s="102"/>
      <c r="D154" s="104"/>
      <c r="E154" s="105"/>
      <c r="F154" s="106"/>
      <c r="G154" s="125"/>
      <c r="H154" s="107"/>
      <c r="I154" s="108"/>
      <c r="J154" s="109" t="str">
        <f t="shared" si="72"/>
        <v xml:space="preserve"> </v>
      </c>
      <c r="L154" s="90">
        <f t="shared" si="73"/>
        <v>0</v>
      </c>
      <c r="M154" s="90">
        <f t="shared" si="74"/>
        <v>0</v>
      </c>
      <c r="N154" s="90">
        <f t="shared" si="75"/>
        <v>0</v>
      </c>
      <c r="O154" s="90">
        <f t="shared" si="76"/>
        <v>0</v>
      </c>
      <c r="P154" s="90">
        <f t="shared" si="77"/>
        <v>0</v>
      </c>
      <c r="Q154" s="90">
        <f t="shared" si="78"/>
        <v>0</v>
      </c>
      <c r="R154" s="90">
        <f t="shared" si="79"/>
        <v>0</v>
      </c>
      <c r="S154" s="90">
        <f t="shared" si="80"/>
        <v>0</v>
      </c>
      <c r="T154" s="90">
        <f t="shared" si="81"/>
        <v>0</v>
      </c>
      <c r="U154" s="90">
        <f t="shared" si="82"/>
        <v>0</v>
      </c>
      <c r="V154" s="90">
        <f t="shared" si="83"/>
        <v>0</v>
      </c>
      <c r="W154" s="90"/>
      <c r="X154" s="90">
        <f t="shared" si="84"/>
        <v>0</v>
      </c>
      <c r="Y154" s="90">
        <f t="shared" si="85"/>
        <v>0</v>
      </c>
      <c r="Z154" s="90">
        <f t="shared" si="86"/>
        <v>0</v>
      </c>
      <c r="AA154" s="90">
        <f t="shared" si="87"/>
        <v>0</v>
      </c>
      <c r="AB154" s="90">
        <f t="shared" si="88"/>
        <v>0</v>
      </c>
      <c r="AC154" s="90">
        <f t="shared" si="89"/>
        <v>0</v>
      </c>
    </row>
    <row r="155" spans="1:29" s="81" customFormat="1" ht="15" customHeight="1" x14ac:dyDescent="0.2">
      <c r="A155" s="102"/>
      <c r="B155" s="103"/>
      <c r="C155" s="102"/>
      <c r="D155" s="104"/>
      <c r="E155" s="105"/>
      <c r="F155" s="106"/>
      <c r="G155" s="125"/>
      <c r="H155" s="107"/>
      <c r="I155" s="108"/>
      <c r="J155" s="109" t="str">
        <f t="shared" si="72"/>
        <v xml:space="preserve"> </v>
      </c>
      <c r="L155" s="90">
        <f t="shared" si="73"/>
        <v>0</v>
      </c>
      <c r="M155" s="90">
        <f t="shared" si="74"/>
        <v>0</v>
      </c>
      <c r="N155" s="90">
        <f t="shared" si="75"/>
        <v>0</v>
      </c>
      <c r="O155" s="90">
        <f t="shared" si="76"/>
        <v>0</v>
      </c>
      <c r="P155" s="90">
        <f t="shared" si="77"/>
        <v>0</v>
      </c>
      <c r="Q155" s="90">
        <f t="shared" si="78"/>
        <v>0</v>
      </c>
      <c r="R155" s="90">
        <f t="shared" si="79"/>
        <v>0</v>
      </c>
      <c r="S155" s="90">
        <f t="shared" si="80"/>
        <v>0</v>
      </c>
      <c r="T155" s="90">
        <f t="shared" si="81"/>
        <v>0</v>
      </c>
      <c r="U155" s="90">
        <f t="shared" si="82"/>
        <v>0</v>
      </c>
      <c r="V155" s="90">
        <f t="shared" si="83"/>
        <v>0</v>
      </c>
      <c r="W155" s="90"/>
      <c r="X155" s="90">
        <f t="shared" si="84"/>
        <v>0</v>
      </c>
      <c r="Y155" s="90">
        <f t="shared" si="85"/>
        <v>0</v>
      </c>
      <c r="Z155" s="90">
        <f t="shared" si="86"/>
        <v>0</v>
      </c>
      <c r="AA155" s="90">
        <f t="shared" si="87"/>
        <v>0</v>
      </c>
      <c r="AB155" s="90">
        <f t="shared" si="88"/>
        <v>0</v>
      </c>
      <c r="AC155" s="90">
        <f t="shared" si="89"/>
        <v>0</v>
      </c>
    </row>
    <row r="156" spans="1:29" s="81" customFormat="1" ht="15" customHeight="1" x14ac:dyDescent="0.2">
      <c r="A156" s="102"/>
      <c r="B156" s="103"/>
      <c r="C156" s="102"/>
      <c r="D156" s="104"/>
      <c r="E156" s="105"/>
      <c r="F156" s="106"/>
      <c r="G156" s="125"/>
      <c r="H156" s="107"/>
      <c r="I156" s="108"/>
      <c r="J156" s="109" t="str">
        <f t="shared" si="72"/>
        <v xml:space="preserve"> </v>
      </c>
      <c r="L156" s="90">
        <f t="shared" si="73"/>
        <v>0</v>
      </c>
      <c r="M156" s="90">
        <f t="shared" si="74"/>
        <v>0</v>
      </c>
      <c r="N156" s="90">
        <f t="shared" si="75"/>
        <v>0</v>
      </c>
      <c r="O156" s="90">
        <f t="shared" si="76"/>
        <v>0</v>
      </c>
      <c r="P156" s="90">
        <f t="shared" si="77"/>
        <v>0</v>
      </c>
      <c r="Q156" s="90">
        <f t="shared" si="78"/>
        <v>0</v>
      </c>
      <c r="R156" s="90">
        <f t="shared" si="79"/>
        <v>0</v>
      </c>
      <c r="S156" s="90">
        <f t="shared" si="80"/>
        <v>0</v>
      </c>
      <c r="T156" s="90">
        <f t="shared" si="81"/>
        <v>0</v>
      </c>
      <c r="U156" s="90">
        <f t="shared" si="82"/>
        <v>0</v>
      </c>
      <c r="V156" s="90">
        <f t="shared" si="83"/>
        <v>0</v>
      </c>
      <c r="W156" s="90"/>
      <c r="X156" s="90">
        <f t="shared" si="84"/>
        <v>0</v>
      </c>
      <c r="Y156" s="90">
        <f t="shared" si="85"/>
        <v>0</v>
      </c>
      <c r="Z156" s="90">
        <f t="shared" si="86"/>
        <v>0</v>
      </c>
      <c r="AA156" s="90">
        <f t="shared" si="87"/>
        <v>0</v>
      </c>
      <c r="AB156" s="90">
        <f t="shared" si="88"/>
        <v>0</v>
      </c>
      <c r="AC156" s="90">
        <f t="shared" si="89"/>
        <v>0</v>
      </c>
    </row>
    <row r="157" spans="1:29" s="81" customFormat="1" ht="15" customHeight="1" x14ac:dyDescent="0.2">
      <c r="A157" s="102"/>
      <c r="B157" s="103"/>
      <c r="C157" s="102"/>
      <c r="D157" s="104"/>
      <c r="E157" s="105"/>
      <c r="F157" s="106"/>
      <c r="G157" s="125"/>
      <c r="H157" s="107"/>
      <c r="I157" s="108"/>
      <c r="J157" s="109" t="str">
        <f t="shared" si="72"/>
        <v xml:space="preserve"> </v>
      </c>
      <c r="L157" s="90">
        <f t="shared" si="73"/>
        <v>0</v>
      </c>
      <c r="M157" s="90">
        <f t="shared" si="74"/>
        <v>0</v>
      </c>
      <c r="N157" s="90">
        <f t="shared" si="75"/>
        <v>0</v>
      </c>
      <c r="O157" s="90">
        <f t="shared" si="76"/>
        <v>0</v>
      </c>
      <c r="P157" s="90">
        <f t="shared" si="77"/>
        <v>0</v>
      </c>
      <c r="Q157" s="90">
        <f t="shared" si="78"/>
        <v>0</v>
      </c>
      <c r="R157" s="90">
        <f t="shared" si="79"/>
        <v>0</v>
      </c>
      <c r="S157" s="90">
        <f t="shared" si="80"/>
        <v>0</v>
      </c>
      <c r="T157" s="90">
        <f t="shared" si="81"/>
        <v>0</v>
      </c>
      <c r="U157" s="90">
        <f t="shared" si="82"/>
        <v>0</v>
      </c>
      <c r="V157" s="90">
        <f t="shared" si="83"/>
        <v>0</v>
      </c>
      <c r="W157" s="90"/>
      <c r="X157" s="90">
        <f t="shared" si="84"/>
        <v>0</v>
      </c>
      <c r="Y157" s="90">
        <f t="shared" si="85"/>
        <v>0</v>
      </c>
      <c r="Z157" s="90">
        <f t="shared" si="86"/>
        <v>0</v>
      </c>
      <c r="AA157" s="90">
        <f t="shared" si="87"/>
        <v>0</v>
      </c>
      <c r="AB157" s="90">
        <f t="shared" si="88"/>
        <v>0</v>
      </c>
      <c r="AC157" s="90">
        <f t="shared" si="89"/>
        <v>0</v>
      </c>
    </row>
    <row r="158" spans="1:29" s="81" customFormat="1" ht="15" customHeight="1" x14ac:dyDescent="0.2">
      <c r="A158" s="102"/>
      <c r="B158" s="103"/>
      <c r="C158" s="102"/>
      <c r="D158" s="104"/>
      <c r="E158" s="105"/>
      <c r="F158" s="106"/>
      <c r="G158" s="125"/>
      <c r="H158" s="107"/>
      <c r="I158" s="108"/>
      <c r="J158" s="109" t="str">
        <f t="shared" si="72"/>
        <v xml:space="preserve"> </v>
      </c>
      <c r="L158" s="90">
        <f t="shared" si="73"/>
        <v>0</v>
      </c>
      <c r="M158" s="90">
        <f t="shared" si="74"/>
        <v>0</v>
      </c>
      <c r="N158" s="90">
        <f t="shared" si="75"/>
        <v>0</v>
      </c>
      <c r="O158" s="90">
        <f t="shared" si="76"/>
        <v>0</v>
      </c>
      <c r="P158" s="90">
        <f t="shared" si="77"/>
        <v>0</v>
      </c>
      <c r="Q158" s="90">
        <f t="shared" si="78"/>
        <v>0</v>
      </c>
      <c r="R158" s="90">
        <f t="shared" si="79"/>
        <v>0</v>
      </c>
      <c r="S158" s="90">
        <f t="shared" si="80"/>
        <v>0</v>
      </c>
      <c r="T158" s="90">
        <f t="shared" si="81"/>
        <v>0</v>
      </c>
      <c r="U158" s="90">
        <f t="shared" si="82"/>
        <v>0</v>
      </c>
      <c r="V158" s="90">
        <f t="shared" si="83"/>
        <v>0</v>
      </c>
      <c r="W158" s="90"/>
      <c r="X158" s="90">
        <f t="shared" si="84"/>
        <v>0</v>
      </c>
      <c r="Y158" s="90">
        <f t="shared" si="85"/>
        <v>0</v>
      </c>
      <c r="Z158" s="90">
        <f t="shared" si="86"/>
        <v>0</v>
      </c>
      <c r="AA158" s="90">
        <f t="shared" si="87"/>
        <v>0</v>
      </c>
      <c r="AB158" s="90">
        <f t="shared" si="88"/>
        <v>0</v>
      </c>
      <c r="AC158" s="90">
        <f t="shared" si="89"/>
        <v>0</v>
      </c>
    </row>
    <row r="159" spans="1:29" s="81" customFormat="1" ht="15" customHeight="1" x14ac:dyDescent="0.2">
      <c r="A159" s="102"/>
      <c r="B159" s="103"/>
      <c r="C159" s="102"/>
      <c r="D159" s="104"/>
      <c r="E159" s="105"/>
      <c r="F159" s="106"/>
      <c r="G159" s="125"/>
      <c r="H159" s="107"/>
      <c r="I159" s="108"/>
      <c r="J159" s="109" t="str">
        <f t="shared" si="72"/>
        <v xml:space="preserve"> </v>
      </c>
      <c r="L159" s="90">
        <f t="shared" si="73"/>
        <v>0</v>
      </c>
      <c r="M159" s="90">
        <f t="shared" si="74"/>
        <v>0</v>
      </c>
      <c r="N159" s="90">
        <f t="shared" si="75"/>
        <v>0</v>
      </c>
      <c r="O159" s="90">
        <f t="shared" si="76"/>
        <v>0</v>
      </c>
      <c r="P159" s="90">
        <f t="shared" si="77"/>
        <v>0</v>
      </c>
      <c r="Q159" s="90">
        <f t="shared" si="78"/>
        <v>0</v>
      </c>
      <c r="R159" s="90">
        <f t="shared" si="79"/>
        <v>0</v>
      </c>
      <c r="S159" s="90">
        <f t="shared" si="80"/>
        <v>0</v>
      </c>
      <c r="T159" s="90">
        <f t="shared" si="81"/>
        <v>0</v>
      </c>
      <c r="U159" s="90">
        <f t="shared" si="82"/>
        <v>0</v>
      </c>
      <c r="V159" s="90">
        <f t="shared" si="83"/>
        <v>0</v>
      </c>
      <c r="W159" s="90"/>
      <c r="X159" s="90">
        <f t="shared" si="84"/>
        <v>0</v>
      </c>
      <c r="Y159" s="90">
        <f t="shared" si="85"/>
        <v>0</v>
      </c>
      <c r="Z159" s="90">
        <f t="shared" si="86"/>
        <v>0</v>
      </c>
      <c r="AA159" s="90">
        <f t="shared" si="87"/>
        <v>0</v>
      </c>
      <c r="AB159" s="90">
        <f t="shared" si="88"/>
        <v>0</v>
      </c>
      <c r="AC159" s="90">
        <f t="shared" si="89"/>
        <v>0</v>
      </c>
    </row>
    <row r="160" spans="1:29" s="81" customFormat="1" ht="15" customHeight="1" x14ac:dyDescent="0.2">
      <c r="A160" s="102"/>
      <c r="B160" s="103"/>
      <c r="C160" s="102"/>
      <c r="D160" s="104"/>
      <c r="E160" s="105"/>
      <c r="F160" s="106"/>
      <c r="G160" s="125"/>
      <c r="H160" s="107"/>
      <c r="I160" s="108"/>
      <c r="J160" s="109" t="str">
        <f t="shared" si="72"/>
        <v xml:space="preserve"> </v>
      </c>
      <c r="L160" s="90">
        <f t="shared" si="73"/>
        <v>0</v>
      </c>
      <c r="M160" s="90">
        <f t="shared" si="74"/>
        <v>0</v>
      </c>
      <c r="N160" s="90">
        <f t="shared" si="75"/>
        <v>0</v>
      </c>
      <c r="O160" s="90">
        <f t="shared" si="76"/>
        <v>0</v>
      </c>
      <c r="P160" s="90">
        <f t="shared" si="77"/>
        <v>0</v>
      </c>
      <c r="Q160" s="90">
        <f t="shared" si="78"/>
        <v>0</v>
      </c>
      <c r="R160" s="90">
        <f t="shared" si="79"/>
        <v>0</v>
      </c>
      <c r="S160" s="90">
        <f t="shared" si="80"/>
        <v>0</v>
      </c>
      <c r="T160" s="90">
        <f t="shared" si="81"/>
        <v>0</v>
      </c>
      <c r="U160" s="90">
        <f t="shared" si="82"/>
        <v>0</v>
      </c>
      <c r="V160" s="90">
        <f t="shared" si="83"/>
        <v>0</v>
      </c>
      <c r="W160" s="90"/>
      <c r="X160" s="90">
        <f t="shared" si="84"/>
        <v>0</v>
      </c>
      <c r="Y160" s="90">
        <f t="shared" si="85"/>
        <v>0</v>
      </c>
      <c r="Z160" s="90">
        <f t="shared" si="86"/>
        <v>0</v>
      </c>
      <c r="AA160" s="90">
        <f t="shared" si="87"/>
        <v>0</v>
      </c>
      <c r="AB160" s="90">
        <f t="shared" si="88"/>
        <v>0</v>
      </c>
      <c r="AC160" s="90">
        <f t="shared" si="89"/>
        <v>0</v>
      </c>
    </row>
    <row r="161" spans="1:29" s="81" customFormat="1" ht="15" customHeight="1" x14ac:dyDescent="0.2">
      <c r="A161" s="102"/>
      <c r="B161" s="103"/>
      <c r="C161" s="102"/>
      <c r="D161" s="104"/>
      <c r="E161" s="105"/>
      <c r="F161" s="106"/>
      <c r="G161" s="125"/>
      <c r="H161" s="107"/>
      <c r="I161" s="108"/>
      <c r="J161" s="109" t="str">
        <f t="shared" si="72"/>
        <v xml:space="preserve"> </v>
      </c>
      <c r="L161" s="90">
        <f t="shared" si="73"/>
        <v>0</v>
      </c>
      <c r="M161" s="90">
        <f t="shared" si="74"/>
        <v>0</v>
      </c>
      <c r="N161" s="90">
        <f t="shared" si="75"/>
        <v>0</v>
      </c>
      <c r="O161" s="90">
        <f t="shared" si="76"/>
        <v>0</v>
      </c>
      <c r="P161" s="90">
        <f t="shared" si="77"/>
        <v>0</v>
      </c>
      <c r="Q161" s="90">
        <f t="shared" si="78"/>
        <v>0</v>
      </c>
      <c r="R161" s="90">
        <f t="shared" si="79"/>
        <v>0</v>
      </c>
      <c r="S161" s="90">
        <f t="shared" si="80"/>
        <v>0</v>
      </c>
      <c r="T161" s="90">
        <f t="shared" si="81"/>
        <v>0</v>
      </c>
      <c r="U161" s="90">
        <f t="shared" si="82"/>
        <v>0</v>
      </c>
      <c r="V161" s="90">
        <f t="shared" si="83"/>
        <v>0</v>
      </c>
      <c r="W161" s="90"/>
      <c r="X161" s="90">
        <f t="shared" si="84"/>
        <v>0</v>
      </c>
      <c r="Y161" s="90">
        <f t="shared" si="85"/>
        <v>0</v>
      </c>
      <c r="Z161" s="90">
        <f t="shared" si="86"/>
        <v>0</v>
      </c>
      <c r="AA161" s="90">
        <f t="shared" si="87"/>
        <v>0</v>
      </c>
      <c r="AB161" s="90">
        <f t="shared" si="88"/>
        <v>0</v>
      </c>
      <c r="AC161" s="90">
        <f t="shared" si="89"/>
        <v>0</v>
      </c>
    </row>
    <row r="162" spans="1:29" s="81" customFormat="1" ht="15" customHeight="1" x14ac:dyDescent="0.2">
      <c r="A162" s="102"/>
      <c r="B162" s="103"/>
      <c r="C162" s="102"/>
      <c r="D162" s="104"/>
      <c r="E162" s="105"/>
      <c r="F162" s="106"/>
      <c r="G162" s="125"/>
      <c r="H162" s="107"/>
      <c r="I162" s="108"/>
      <c r="J162" s="109" t="str">
        <f t="shared" si="72"/>
        <v xml:space="preserve"> </v>
      </c>
      <c r="L162" s="90">
        <f t="shared" si="73"/>
        <v>0</v>
      </c>
      <c r="M162" s="90">
        <f t="shared" si="74"/>
        <v>0</v>
      </c>
      <c r="N162" s="90">
        <f t="shared" si="75"/>
        <v>0</v>
      </c>
      <c r="O162" s="90">
        <f t="shared" si="76"/>
        <v>0</v>
      </c>
      <c r="P162" s="90">
        <f t="shared" si="77"/>
        <v>0</v>
      </c>
      <c r="Q162" s="90">
        <f t="shared" si="78"/>
        <v>0</v>
      </c>
      <c r="R162" s="90">
        <f t="shared" si="79"/>
        <v>0</v>
      </c>
      <c r="S162" s="90">
        <f t="shared" si="80"/>
        <v>0</v>
      </c>
      <c r="T162" s="90">
        <f t="shared" si="81"/>
        <v>0</v>
      </c>
      <c r="U162" s="90">
        <f t="shared" si="82"/>
        <v>0</v>
      </c>
      <c r="V162" s="90">
        <f t="shared" si="83"/>
        <v>0</v>
      </c>
      <c r="W162" s="90"/>
      <c r="X162" s="90">
        <f t="shared" si="84"/>
        <v>0</v>
      </c>
      <c r="Y162" s="90">
        <f t="shared" si="85"/>
        <v>0</v>
      </c>
      <c r="Z162" s="90">
        <f t="shared" si="86"/>
        <v>0</v>
      </c>
      <c r="AA162" s="90">
        <f t="shared" si="87"/>
        <v>0</v>
      </c>
      <c r="AB162" s="90">
        <f t="shared" si="88"/>
        <v>0</v>
      </c>
      <c r="AC162" s="90">
        <f t="shared" si="89"/>
        <v>0</v>
      </c>
    </row>
    <row r="163" spans="1:29" s="81" customFormat="1" ht="15" customHeight="1" x14ac:dyDescent="0.2">
      <c r="A163" s="102"/>
      <c r="B163" s="103"/>
      <c r="C163" s="102"/>
      <c r="D163" s="104"/>
      <c r="E163" s="105"/>
      <c r="F163" s="106"/>
      <c r="G163" s="125"/>
      <c r="H163" s="107"/>
      <c r="I163" s="108"/>
      <c r="J163" s="109" t="str">
        <f t="shared" si="72"/>
        <v xml:space="preserve"> </v>
      </c>
      <c r="L163" s="90">
        <f t="shared" si="73"/>
        <v>0</v>
      </c>
      <c r="M163" s="90">
        <f t="shared" si="74"/>
        <v>0</v>
      </c>
      <c r="N163" s="90">
        <f t="shared" si="75"/>
        <v>0</v>
      </c>
      <c r="O163" s="90">
        <f t="shared" si="76"/>
        <v>0</v>
      </c>
      <c r="P163" s="90">
        <f t="shared" si="77"/>
        <v>0</v>
      </c>
      <c r="Q163" s="90">
        <f t="shared" si="78"/>
        <v>0</v>
      </c>
      <c r="R163" s="90">
        <f t="shared" si="79"/>
        <v>0</v>
      </c>
      <c r="S163" s="90">
        <f t="shared" si="80"/>
        <v>0</v>
      </c>
      <c r="T163" s="90">
        <f t="shared" si="81"/>
        <v>0</v>
      </c>
      <c r="U163" s="90">
        <f t="shared" si="82"/>
        <v>0</v>
      </c>
      <c r="V163" s="90">
        <f t="shared" si="83"/>
        <v>0</v>
      </c>
      <c r="W163" s="90"/>
      <c r="X163" s="90">
        <f t="shared" si="84"/>
        <v>0</v>
      </c>
      <c r="Y163" s="90">
        <f t="shared" si="85"/>
        <v>0</v>
      </c>
      <c r="Z163" s="90">
        <f t="shared" si="86"/>
        <v>0</v>
      </c>
      <c r="AA163" s="90">
        <f t="shared" si="87"/>
        <v>0</v>
      </c>
      <c r="AB163" s="90">
        <f t="shared" si="88"/>
        <v>0</v>
      </c>
      <c r="AC163" s="90">
        <f t="shared" si="89"/>
        <v>0</v>
      </c>
    </row>
    <row r="164" spans="1:29" s="81" customFormat="1" ht="15" customHeight="1" x14ac:dyDescent="0.2">
      <c r="A164" s="102"/>
      <c r="B164" s="103"/>
      <c r="C164" s="102"/>
      <c r="D164" s="104"/>
      <c r="E164" s="105"/>
      <c r="F164" s="106"/>
      <c r="G164" s="125"/>
      <c r="H164" s="107"/>
      <c r="I164" s="108"/>
      <c r="J164" s="109" t="str">
        <f t="shared" si="72"/>
        <v xml:space="preserve"> </v>
      </c>
      <c r="L164" s="90">
        <f t="shared" si="73"/>
        <v>0</v>
      </c>
      <c r="M164" s="90">
        <f t="shared" si="74"/>
        <v>0</v>
      </c>
      <c r="N164" s="90">
        <f t="shared" si="75"/>
        <v>0</v>
      </c>
      <c r="O164" s="90">
        <f t="shared" si="76"/>
        <v>0</v>
      </c>
      <c r="P164" s="90">
        <f t="shared" si="77"/>
        <v>0</v>
      </c>
      <c r="Q164" s="90">
        <f t="shared" si="78"/>
        <v>0</v>
      </c>
      <c r="R164" s="90">
        <f t="shared" si="79"/>
        <v>0</v>
      </c>
      <c r="S164" s="90">
        <f t="shared" si="80"/>
        <v>0</v>
      </c>
      <c r="T164" s="90">
        <f t="shared" si="81"/>
        <v>0</v>
      </c>
      <c r="U164" s="90">
        <f t="shared" si="82"/>
        <v>0</v>
      </c>
      <c r="V164" s="90">
        <f t="shared" si="83"/>
        <v>0</v>
      </c>
      <c r="W164" s="90"/>
      <c r="X164" s="90">
        <f t="shared" si="84"/>
        <v>0</v>
      </c>
      <c r="Y164" s="90">
        <f t="shared" si="85"/>
        <v>0</v>
      </c>
      <c r="Z164" s="90">
        <f t="shared" si="86"/>
        <v>0</v>
      </c>
      <c r="AA164" s="90">
        <f t="shared" si="87"/>
        <v>0</v>
      </c>
      <c r="AB164" s="90">
        <f t="shared" si="88"/>
        <v>0</v>
      </c>
      <c r="AC164" s="90">
        <f t="shared" si="89"/>
        <v>0</v>
      </c>
    </row>
    <row r="165" spans="1:29" s="81" customFormat="1" ht="15" customHeight="1" x14ac:dyDescent="0.2">
      <c r="A165" s="102"/>
      <c r="B165" s="103"/>
      <c r="C165" s="102"/>
      <c r="D165" s="104"/>
      <c r="E165" s="105"/>
      <c r="F165" s="106"/>
      <c r="G165" s="125"/>
      <c r="H165" s="107"/>
      <c r="I165" s="108"/>
      <c r="J165" s="109" t="str">
        <f t="shared" si="72"/>
        <v xml:space="preserve"> </v>
      </c>
      <c r="L165" s="90">
        <f t="shared" si="73"/>
        <v>0</v>
      </c>
      <c r="M165" s="90">
        <f t="shared" si="74"/>
        <v>0</v>
      </c>
      <c r="N165" s="90">
        <f t="shared" si="75"/>
        <v>0</v>
      </c>
      <c r="O165" s="90">
        <f t="shared" si="76"/>
        <v>0</v>
      </c>
      <c r="P165" s="90">
        <f t="shared" si="77"/>
        <v>0</v>
      </c>
      <c r="Q165" s="90">
        <f t="shared" si="78"/>
        <v>0</v>
      </c>
      <c r="R165" s="90">
        <f t="shared" si="79"/>
        <v>0</v>
      </c>
      <c r="S165" s="90">
        <f t="shared" si="80"/>
        <v>0</v>
      </c>
      <c r="T165" s="90">
        <f t="shared" si="81"/>
        <v>0</v>
      </c>
      <c r="U165" s="90">
        <f t="shared" si="82"/>
        <v>0</v>
      </c>
      <c r="V165" s="90">
        <f t="shared" si="83"/>
        <v>0</v>
      </c>
      <c r="W165" s="90"/>
      <c r="X165" s="90">
        <f t="shared" si="84"/>
        <v>0</v>
      </c>
      <c r="Y165" s="90">
        <f t="shared" si="85"/>
        <v>0</v>
      </c>
      <c r="Z165" s="90">
        <f t="shared" si="86"/>
        <v>0</v>
      </c>
      <c r="AA165" s="90">
        <f t="shared" si="87"/>
        <v>0</v>
      </c>
      <c r="AB165" s="90">
        <f t="shared" si="88"/>
        <v>0</v>
      </c>
      <c r="AC165" s="90">
        <f t="shared" si="89"/>
        <v>0</v>
      </c>
    </row>
    <row r="166" spans="1:29" s="81" customFormat="1" ht="15" customHeight="1" x14ac:dyDescent="0.2">
      <c r="A166" s="102"/>
      <c r="B166" s="103"/>
      <c r="C166" s="102"/>
      <c r="D166" s="104"/>
      <c r="E166" s="105"/>
      <c r="F166" s="106"/>
      <c r="G166" s="125"/>
      <c r="H166" s="107"/>
      <c r="I166" s="108"/>
      <c r="J166" s="109" t="str">
        <f t="shared" si="72"/>
        <v xml:space="preserve"> </v>
      </c>
      <c r="L166" s="90">
        <f t="shared" si="73"/>
        <v>0</v>
      </c>
      <c r="M166" s="90">
        <f t="shared" si="74"/>
        <v>0</v>
      </c>
      <c r="N166" s="90">
        <f t="shared" si="75"/>
        <v>0</v>
      </c>
      <c r="O166" s="90">
        <f t="shared" si="76"/>
        <v>0</v>
      </c>
      <c r="P166" s="90">
        <f t="shared" si="77"/>
        <v>0</v>
      </c>
      <c r="Q166" s="90">
        <f t="shared" si="78"/>
        <v>0</v>
      </c>
      <c r="R166" s="90">
        <f t="shared" si="79"/>
        <v>0</v>
      </c>
      <c r="S166" s="90">
        <f t="shared" si="80"/>
        <v>0</v>
      </c>
      <c r="T166" s="90">
        <f t="shared" si="81"/>
        <v>0</v>
      </c>
      <c r="U166" s="90">
        <f t="shared" si="82"/>
        <v>0</v>
      </c>
      <c r="V166" s="90">
        <f t="shared" si="83"/>
        <v>0</v>
      </c>
      <c r="W166" s="90"/>
      <c r="X166" s="90">
        <f t="shared" si="84"/>
        <v>0</v>
      </c>
      <c r="Y166" s="90">
        <f t="shared" si="85"/>
        <v>0</v>
      </c>
      <c r="Z166" s="90">
        <f t="shared" si="86"/>
        <v>0</v>
      </c>
      <c r="AA166" s="90">
        <f t="shared" si="87"/>
        <v>0</v>
      </c>
      <c r="AB166" s="90">
        <f t="shared" si="88"/>
        <v>0</v>
      </c>
      <c r="AC166" s="90">
        <f t="shared" si="89"/>
        <v>0</v>
      </c>
    </row>
    <row r="167" spans="1:29" s="81" customFormat="1" ht="15" customHeight="1" x14ac:dyDescent="0.2">
      <c r="A167" s="102"/>
      <c r="B167" s="103"/>
      <c r="C167" s="102"/>
      <c r="D167" s="104"/>
      <c r="E167" s="105"/>
      <c r="F167" s="106"/>
      <c r="G167" s="125"/>
      <c r="H167" s="107"/>
      <c r="I167" s="108"/>
      <c r="J167" s="109" t="str">
        <f t="shared" si="72"/>
        <v xml:space="preserve"> </v>
      </c>
      <c r="L167" s="90">
        <f t="shared" si="73"/>
        <v>0</v>
      </c>
      <c r="M167" s="90">
        <f t="shared" si="74"/>
        <v>0</v>
      </c>
      <c r="N167" s="90">
        <f t="shared" si="75"/>
        <v>0</v>
      </c>
      <c r="O167" s="90">
        <f t="shared" si="76"/>
        <v>0</v>
      </c>
      <c r="P167" s="90">
        <f t="shared" si="77"/>
        <v>0</v>
      </c>
      <c r="Q167" s="90">
        <f t="shared" si="78"/>
        <v>0</v>
      </c>
      <c r="R167" s="90">
        <f t="shared" si="79"/>
        <v>0</v>
      </c>
      <c r="S167" s="90">
        <f t="shared" si="80"/>
        <v>0</v>
      </c>
      <c r="T167" s="90">
        <f t="shared" si="81"/>
        <v>0</v>
      </c>
      <c r="U167" s="90">
        <f t="shared" si="82"/>
        <v>0</v>
      </c>
      <c r="V167" s="90">
        <f t="shared" si="83"/>
        <v>0</v>
      </c>
      <c r="W167" s="90"/>
      <c r="X167" s="90">
        <f t="shared" si="84"/>
        <v>0</v>
      </c>
      <c r="Y167" s="90">
        <f t="shared" si="85"/>
        <v>0</v>
      </c>
      <c r="Z167" s="90">
        <f t="shared" si="86"/>
        <v>0</v>
      </c>
      <c r="AA167" s="90">
        <f t="shared" si="87"/>
        <v>0</v>
      </c>
      <c r="AB167" s="90">
        <f t="shared" si="88"/>
        <v>0</v>
      </c>
      <c r="AC167" s="90">
        <f t="shared" si="89"/>
        <v>0</v>
      </c>
    </row>
    <row r="168" spans="1:29" s="81" customFormat="1" ht="15" customHeight="1" x14ac:dyDescent="0.2">
      <c r="A168" s="102"/>
      <c r="B168" s="103"/>
      <c r="C168" s="102"/>
      <c r="D168" s="104"/>
      <c r="E168" s="105"/>
      <c r="F168" s="106"/>
      <c r="G168" s="125"/>
      <c r="H168" s="107"/>
      <c r="I168" s="108"/>
      <c r="J168" s="109" t="str">
        <f t="shared" si="72"/>
        <v xml:space="preserve"> </v>
      </c>
      <c r="L168" s="90">
        <f t="shared" si="73"/>
        <v>0</v>
      </c>
      <c r="M168" s="90">
        <f t="shared" si="74"/>
        <v>0</v>
      </c>
      <c r="N168" s="90">
        <f t="shared" si="75"/>
        <v>0</v>
      </c>
      <c r="O168" s="90">
        <f t="shared" si="76"/>
        <v>0</v>
      </c>
      <c r="P168" s="90">
        <f t="shared" si="77"/>
        <v>0</v>
      </c>
      <c r="Q168" s="90">
        <f t="shared" si="78"/>
        <v>0</v>
      </c>
      <c r="R168" s="90">
        <f t="shared" si="79"/>
        <v>0</v>
      </c>
      <c r="S168" s="90">
        <f t="shared" si="80"/>
        <v>0</v>
      </c>
      <c r="T168" s="90">
        <f t="shared" si="81"/>
        <v>0</v>
      </c>
      <c r="U168" s="90">
        <f t="shared" si="82"/>
        <v>0</v>
      </c>
      <c r="V168" s="90">
        <f t="shared" si="83"/>
        <v>0</v>
      </c>
      <c r="W168" s="90"/>
      <c r="X168" s="90">
        <f t="shared" si="84"/>
        <v>0</v>
      </c>
      <c r="Y168" s="90">
        <f t="shared" si="85"/>
        <v>0</v>
      </c>
      <c r="Z168" s="90">
        <f t="shared" si="86"/>
        <v>0</v>
      </c>
      <c r="AA168" s="90">
        <f t="shared" si="87"/>
        <v>0</v>
      </c>
      <c r="AB168" s="90">
        <f t="shared" si="88"/>
        <v>0</v>
      </c>
      <c r="AC168" s="90">
        <f t="shared" si="89"/>
        <v>0</v>
      </c>
    </row>
    <row r="169" spans="1:29" s="81" customFormat="1" ht="15" customHeight="1" x14ac:dyDescent="0.2">
      <c r="A169" s="102"/>
      <c r="B169" s="103"/>
      <c r="C169" s="102"/>
      <c r="D169" s="104"/>
      <c r="E169" s="105"/>
      <c r="F169" s="106"/>
      <c r="G169" s="125"/>
      <c r="H169" s="107"/>
      <c r="I169" s="108"/>
      <c r="J169" s="109" t="str">
        <f t="shared" si="72"/>
        <v xml:space="preserve"> </v>
      </c>
      <c r="L169" s="90">
        <f t="shared" si="73"/>
        <v>0</v>
      </c>
      <c r="M169" s="90">
        <f t="shared" si="74"/>
        <v>0</v>
      </c>
      <c r="N169" s="90">
        <f t="shared" si="75"/>
        <v>0</v>
      </c>
      <c r="O169" s="90">
        <f t="shared" si="76"/>
        <v>0</v>
      </c>
      <c r="P169" s="90">
        <f t="shared" si="77"/>
        <v>0</v>
      </c>
      <c r="Q169" s="90">
        <f t="shared" si="78"/>
        <v>0</v>
      </c>
      <c r="R169" s="90">
        <f t="shared" si="79"/>
        <v>0</v>
      </c>
      <c r="S169" s="90">
        <f t="shared" si="80"/>
        <v>0</v>
      </c>
      <c r="T169" s="90">
        <f t="shared" si="81"/>
        <v>0</v>
      </c>
      <c r="U169" s="90">
        <f t="shared" si="82"/>
        <v>0</v>
      </c>
      <c r="V169" s="90">
        <f t="shared" si="83"/>
        <v>0</v>
      </c>
      <c r="W169" s="90"/>
      <c r="X169" s="90">
        <f t="shared" si="84"/>
        <v>0</v>
      </c>
      <c r="Y169" s="90">
        <f t="shared" si="85"/>
        <v>0</v>
      </c>
      <c r="Z169" s="90">
        <f t="shared" si="86"/>
        <v>0</v>
      </c>
      <c r="AA169" s="90">
        <f t="shared" si="87"/>
        <v>0</v>
      </c>
      <c r="AB169" s="90">
        <f t="shared" si="88"/>
        <v>0</v>
      </c>
      <c r="AC169" s="90">
        <f t="shared" si="89"/>
        <v>0</v>
      </c>
    </row>
    <row r="170" spans="1:29" s="81" customFormat="1" ht="15" customHeight="1" x14ac:dyDescent="0.2">
      <c r="A170" s="102"/>
      <c r="B170" s="103"/>
      <c r="C170" s="102"/>
      <c r="D170" s="104"/>
      <c r="E170" s="105"/>
      <c r="F170" s="106"/>
      <c r="G170" s="125"/>
      <c r="H170" s="107"/>
      <c r="I170" s="108"/>
      <c r="J170" s="109" t="str">
        <f t="shared" si="72"/>
        <v xml:space="preserve"> </v>
      </c>
      <c r="L170" s="90">
        <f t="shared" si="73"/>
        <v>0</v>
      </c>
      <c r="M170" s="90">
        <f t="shared" si="74"/>
        <v>0</v>
      </c>
      <c r="N170" s="90">
        <f t="shared" si="75"/>
        <v>0</v>
      </c>
      <c r="O170" s="90">
        <f t="shared" si="76"/>
        <v>0</v>
      </c>
      <c r="P170" s="90">
        <f t="shared" si="77"/>
        <v>0</v>
      </c>
      <c r="Q170" s="90">
        <f t="shared" si="78"/>
        <v>0</v>
      </c>
      <c r="R170" s="90">
        <f t="shared" si="79"/>
        <v>0</v>
      </c>
      <c r="S170" s="90">
        <f t="shared" si="80"/>
        <v>0</v>
      </c>
      <c r="T170" s="90">
        <f t="shared" si="81"/>
        <v>0</v>
      </c>
      <c r="U170" s="90">
        <f t="shared" si="82"/>
        <v>0</v>
      </c>
      <c r="V170" s="90">
        <f t="shared" si="83"/>
        <v>0</v>
      </c>
      <c r="W170" s="90"/>
      <c r="X170" s="90">
        <f t="shared" si="84"/>
        <v>0</v>
      </c>
      <c r="Y170" s="90">
        <f t="shared" si="85"/>
        <v>0</v>
      </c>
      <c r="Z170" s="90">
        <f t="shared" si="86"/>
        <v>0</v>
      </c>
      <c r="AA170" s="90">
        <f t="shared" si="87"/>
        <v>0</v>
      </c>
      <c r="AB170" s="90">
        <f t="shared" si="88"/>
        <v>0</v>
      </c>
      <c r="AC170" s="90">
        <f t="shared" si="89"/>
        <v>0</v>
      </c>
    </row>
    <row r="171" spans="1:29" s="81" customFormat="1" ht="15" customHeight="1" x14ac:dyDescent="0.2">
      <c r="A171" s="102"/>
      <c r="B171" s="103"/>
      <c r="C171" s="102"/>
      <c r="D171" s="104"/>
      <c r="E171" s="105"/>
      <c r="F171" s="106"/>
      <c r="G171" s="125"/>
      <c r="H171" s="107"/>
      <c r="I171" s="108"/>
      <c r="J171" s="109" t="str">
        <f t="shared" si="72"/>
        <v xml:space="preserve"> </v>
      </c>
      <c r="L171" s="90">
        <f t="shared" si="73"/>
        <v>0</v>
      </c>
      <c r="M171" s="90">
        <f t="shared" si="74"/>
        <v>0</v>
      </c>
      <c r="N171" s="90">
        <f t="shared" si="75"/>
        <v>0</v>
      </c>
      <c r="O171" s="90">
        <f t="shared" si="76"/>
        <v>0</v>
      </c>
      <c r="P171" s="90">
        <f t="shared" si="77"/>
        <v>0</v>
      </c>
      <c r="Q171" s="90">
        <f t="shared" si="78"/>
        <v>0</v>
      </c>
      <c r="R171" s="90">
        <f t="shared" si="79"/>
        <v>0</v>
      </c>
      <c r="S171" s="90">
        <f t="shared" si="80"/>
        <v>0</v>
      </c>
      <c r="T171" s="90">
        <f t="shared" si="81"/>
        <v>0</v>
      </c>
      <c r="U171" s="90">
        <f t="shared" si="82"/>
        <v>0</v>
      </c>
      <c r="V171" s="90">
        <f t="shared" si="83"/>
        <v>0</v>
      </c>
      <c r="W171" s="90"/>
      <c r="X171" s="90">
        <f t="shared" si="84"/>
        <v>0</v>
      </c>
      <c r="Y171" s="90">
        <f t="shared" si="85"/>
        <v>0</v>
      </c>
      <c r="Z171" s="90">
        <f t="shared" si="86"/>
        <v>0</v>
      </c>
      <c r="AA171" s="90">
        <f t="shared" si="87"/>
        <v>0</v>
      </c>
      <c r="AB171" s="90">
        <f t="shared" si="88"/>
        <v>0</v>
      </c>
      <c r="AC171" s="90">
        <f t="shared" si="89"/>
        <v>0</v>
      </c>
    </row>
    <row r="172" spans="1:29" s="81" customFormat="1" ht="15" customHeight="1" x14ac:dyDescent="0.2">
      <c r="A172" s="102"/>
      <c r="B172" s="103"/>
      <c r="C172" s="102"/>
      <c r="D172" s="104"/>
      <c r="E172" s="105"/>
      <c r="F172" s="106"/>
      <c r="G172" s="125"/>
      <c r="H172" s="107"/>
      <c r="I172" s="108"/>
      <c r="J172" s="109" t="str">
        <f t="shared" si="72"/>
        <v xml:space="preserve"> </v>
      </c>
      <c r="L172" s="90">
        <f t="shared" si="73"/>
        <v>0</v>
      </c>
      <c r="M172" s="90">
        <f t="shared" si="74"/>
        <v>0</v>
      </c>
      <c r="N172" s="90">
        <f t="shared" si="75"/>
        <v>0</v>
      </c>
      <c r="O172" s="90">
        <f t="shared" si="76"/>
        <v>0</v>
      </c>
      <c r="P172" s="90">
        <f t="shared" si="77"/>
        <v>0</v>
      </c>
      <c r="Q172" s="90">
        <f t="shared" si="78"/>
        <v>0</v>
      </c>
      <c r="R172" s="90">
        <f t="shared" si="79"/>
        <v>0</v>
      </c>
      <c r="S172" s="90">
        <f t="shared" si="80"/>
        <v>0</v>
      </c>
      <c r="T172" s="90">
        <f t="shared" si="81"/>
        <v>0</v>
      </c>
      <c r="U172" s="90">
        <f t="shared" si="82"/>
        <v>0</v>
      </c>
      <c r="V172" s="90">
        <f t="shared" si="83"/>
        <v>0</v>
      </c>
      <c r="W172" s="90"/>
      <c r="X172" s="90">
        <f t="shared" si="84"/>
        <v>0</v>
      </c>
      <c r="Y172" s="90">
        <f t="shared" si="85"/>
        <v>0</v>
      </c>
      <c r="Z172" s="90">
        <f t="shared" si="86"/>
        <v>0</v>
      </c>
      <c r="AA172" s="90">
        <f t="shared" si="87"/>
        <v>0</v>
      </c>
      <c r="AB172" s="90">
        <f t="shared" si="88"/>
        <v>0</v>
      </c>
      <c r="AC172" s="90">
        <f t="shared" si="89"/>
        <v>0</v>
      </c>
    </row>
    <row r="173" spans="1:29" s="81" customFormat="1" ht="15" customHeight="1" x14ac:dyDescent="0.2">
      <c r="A173" s="102"/>
      <c r="B173" s="103"/>
      <c r="C173" s="102"/>
      <c r="D173" s="104"/>
      <c r="E173" s="105"/>
      <c r="F173" s="106"/>
      <c r="G173" s="125"/>
      <c r="H173" s="107"/>
      <c r="I173" s="108"/>
      <c r="J173" s="109" t="str">
        <f t="shared" si="72"/>
        <v xml:space="preserve"> </v>
      </c>
      <c r="L173" s="90">
        <f t="shared" si="73"/>
        <v>0</v>
      </c>
      <c r="M173" s="90">
        <f t="shared" si="74"/>
        <v>0</v>
      </c>
      <c r="N173" s="90">
        <f t="shared" si="75"/>
        <v>0</v>
      </c>
      <c r="O173" s="90">
        <f t="shared" si="76"/>
        <v>0</v>
      </c>
      <c r="P173" s="90">
        <f t="shared" si="77"/>
        <v>0</v>
      </c>
      <c r="Q173" s="90">
        <f t="shared" si="78"/>
        <v>0</v>
      </c>
      <c r="R173" s="90">
        <f t="shared" si="79"/>
        <v>0</v>
      </c>
      <c r="S173" s="90">
        <f t="shared" si="80"/>
        <v>0</v>
      </c>
      <c r="T173" s="90">
        <f t="shared" si="81"/>
        <v>0</v>
      </c>
      <c r="U173" s="90">
        <f t="shared" si="82"/>
        <v>0</v>
      </c>
      <c r="V173" s="90">
        <f t="shared" si="83"/>
        <v>0</v>
      </c>
      <c r="W173" s="90"/>
      <c r="X173" s="90">
        <f t="shared" si="84"/>
        <v>0</v>
      </c>
      <c r="Y173" s="90">
        <f t="shared" si="85"/>
        <v>0</v>
      </c>
      <c r="Z173" s="90">
        <f t="shared" si="86"/>
        <v>0</v>
      </c>
      <c r="AA173" s="90">
        <f t="shared" si="87"/>
        <v>0</v>
      </c>
      <c r="AB173" s="90">
        <f t="shared" si="88"/>
        <v>0</v>
      </c>
      <c r="AC173" s="90">
        <f t="shared" si="89"/>
        <v>0</v>
      </c>
    </row>
    <row r="174" spans="1:29" s="81" customFormat="1" ht="15" customHeight="1" x14ac:dyDescent="0.2">
      <c r="A174" s="102"/>
      <c r="B174" s="103"/>
      <c r="C174" s="102"/>
      <c r="D174" s="104"/>
      <c r="E174" s="105"/>
      <c r="F174" s="106"/>
      <c r="G174" s="125"/>
      <c r="H174" s="107"/>
      <c r="I174" s="108"/>
      <c r="J174" s="109" t="str">
        <f t="shared" si="72"/>
        <v xml:space="preserve"> </v>
      </c>
      <c r="L174" s="90">
        <f t="shared" si="73"/>
        <v>0</v>
      </c>
      <c r="M174" s="90">
        <f t="shared" si="74"/>
        <v>0</v>
      </c>
      <c r="N174" s="90">
        <f t="shared" si="75"/>
        <v>0</v>
      </c>
      <c r="O174" s="90">
        <f t="shared" si="76"/>
        <v>0</v>
      </c>
      <c r="P174" s="90">
        <f t="shared" si="77"/>
        <v>0</v>
      </c>
      <c r="Q174" s="90">
        <f t="shared" si="78"/>
        <v>0</v>
      </c>
      <c r="R174" s="90">
        <f t="shared" si="79"/>
        <v>0</v>
      </c>
      <c r="S174" s="90">
        <f t="shared" si="80"/>
        <v>0</v>
      </c>
      <c r="T174" s="90">
        <f t="shared" si="81"/>
        <v>0</v>
      </c>
      <c r="U174" s="90">
        <f t="shared" si="82"/>
        <v>0</v>
      </c>
      <c r="V174" s="90">
        <f t="shared" si="83"/>
        <v>0</v>
      </c>
      <c r="W174" s="90"/>
      <c r="X174" s="90">
        <f t="shared" si="84"/>
        <v>0</v>
      </c>
      <c r="Y174" s="90">
        <f t="shared" si="85"/>
        <v>0</v>
      </c>
      <c r="Z174" s="90">
        <f t="shared" si="86"/>
        <v>0</v>
      </c>
      <c r="AA174" s="90">
        <f t="shared" si="87"/>
        <v>0</v>
      </c>
      <c r="AB174" s="90">
        <f t="shared" si="88"/>
        <v>0</v>
      </c>
      <c r="AC174" s="90">
        <f t="shared" si="89"/>
        <v>0</v>
      </c>
    </row>
    <row r="175" spans="1:29" s="81" customFormat="1" ht="15" customHeight="1" x14ac:dyDescent="0.2">
      <c r="A175" s="102"/>
      <c r="B175" s="103"/>
      <c r="C175" s="102"/>
      <c r="D175" s="104"/>
      <c r="E175" s="105"/>
      <c r="F175" s="106"/>
      <c r="G175" s="125"/>
      <c r="H175" s="107"/>
      <c r="I175" s="108"/>
      <c r="J175" s="109" t="str">
        <f t="shared" si="72"/>
        <v xml:space="preserve"> </v>
      </c>
      <c r="L175" s="90">
        <f t="shared" si="73"/>
        <v>0</v>
      </c>
      <c r="M175" s="90">
        <f t="shared" si="74"/>
        <v>0</v>
      </c>
      <c r="N175" s="90">
        <f t="shared" si="75"/>
        <v>0</v>
      </c>
      <c r="O175" s="90">
        <f t="shared" si="76"/>
        <v>0</v>
      </c>
      <c r="P175" s="90">
        <f t="shared" si="77"/>
        <v>0</v>
      </c>
      <c r="Q175" s="90">
        <f t="shared" si="78"/>
        <v>0</v>
      </c>
      <c r="R175" s="90">
        <f t="shared" si="79"/>
        <v>0</v>
      </c>
      <c r="S175" s="90">
        <f t="shared" si="80"/>
        <v>0</v>
      </c>
      <c r="T175" s="90">
        <f t="shared" si="81"/>
        <v>0</v>
      </c>
      <c r="U175" s="90">
        <f t="shared" si="82"/>
        <v>0</v>
      </c>
      <c r="V175" s="90">
        <f t="shared" si="83"/>
        <v>0</v>
      </c>
      <c r="W175" s="90"/>
      <c r="X175" s="90">
        <f t="shared" si="84"/>
        <v>0</v>
      </c>
      <c r="Y175" s="90">
        <f t="shared" si="85"/>
        <v>0</v>
      </c>
      <c r="Z175" s="90">
        <f t="shared" si="86"/>
        <v>0</v>
      </c>
      <c r="AA175" s="90">
        <f t="shared" si="87"/>
        <v>0</v>
      </c>
      <c r="AB175" s="90">
        <f t="shared" si="88"/>
        <v>0</v>
      </c>
      <c r="AC175" s="90">
        <f t="shared" si="89"/>
        <v>0</v>
      </c>
    </row>
    <row r="176" spans="1:29" s="81" customFormat="1" ht="15" customHeight="1" x14ac:dyDescent="0.2">
      <c r="A176" s="102"/>
      <c r="B176" s="103"/>
      <c r="C176" s="102"/>
      <c r="D176" s="104"/>
      <c r="E176" s="105"/>
      <c r="F176" s="106"/>
      <c r="G176" s="125"/>
      <c r="H176" s="107"/>
      <c r="I176" s="108"/>
      <c r="J176" s="109" t="str">
        <f t="shared" si="72"/>
        <v xml:space="preserve"> </v>
      </c>
      <c r="L176" s="90">
        <f t="shared" si="73"/>
        <v>0</v>
      </c>
      <c r="M176" s="90">
        <f t="shared" si="74"/>
        <v>0</v>
      </c>
      <c r="N176" s="90">
        <f t="shared" si="75"/>
        <v>0</v>
      </c>
      <c r="O176" s="90">
        <f t="shared" si="76"/>
        <v>0</v>
      </c>
      <c r="P176" s="90">
        <f t="shared" si="77"/>
        <v>0</v>
      </c>
      <c r="Q176" s="90">
        <f t="shared" si="78"/>
        <v>0</v>
      </c>
      <c r="R176" s="90">
        <f t="shared" si="79"/>
        <v>0</v>
      </c>
      <c r="S176" s="90">
        <f t="shared" si="80"/>
        <v>0</v>
      </c>
      <c r="T176" s="90">
        <f t="shared" si="81"/>
        <v>0</v>
      </c>
      <c r="U176" s="90">
        <f t="shared" si="82"/>
        <v>0</v>
      </c>
      <c r="V176" s="90">
        <f t="shared" si="83"/>
        <v>0</v>
      </c>
      <c r="W176" s="90"/>
      <c r="X176" s="90">
        <f t="shared" si="84"/>
        <v>0</v>
      </c>
      <c r="Y176" s="90">
        <f t="shared" si="85"/>
        <v>0</v>
      </c>
      <c r="Z176" s="90">
        <f t="shared" si="86"/>
        <v>0</v>
      </c>
      <c r="AA176" s="90">
        <f t="shared" si="87"/>
        <v>0</v>
      </c>
      <c r="AB176" s="90">
        <f t="shared" si="88"/>
        <v>0</v>
      </c>
      <c r="AC176" s="90">
        <f t="shared" si="89"/>
        <v>0</v>
      </c>
    </row>
    <row r="177" spans="1:29" s="81" customFormat="1" ht="15" customHeight="1" x14ac:dyDescent="0.2">
      <c r="A177" s="102"/>
      <c r="B177" s="103"/>
      <c r="C177" s="102"/>
      <c r="D177" s="104"/>
      <c r="E177" s="105"/>
      <c r="F177" s="106"/>
      <c r="G177" s="125"/>
      <c r="H177" s="107"/>
      <c r="I177" s="108"/>
      <c r="J177" s="109" t="str">
        <f t="shared" si="72"/>
        <v xml:space="preserve"> </v>
      </c>
      <c r="L177" s="90">
        <f t="shared" si="73"/>
        <v>0</v>
      </c>
      <c r="M177" s="90">
        <f t="shared" si="74"/>
        <v>0</v>
      </c>
      <c r="N177" s="90">
        <f t="shared" si="75"/>
        <v>0</v>
      </c>
      <c r="O177" s="90">
        <f t="shared" si="76"/>
        <v>0</v>
      </c>
      <c r="P177" s="90">
        <f t="shared" si="77"/>
        <v>0</v>
      </c>
      <c r="Q177" s="90">
        <f t="shared" si="78"/>
        <v>0</v>
      </c>
      <c r="R177" s="90">
        <f t="shared" si="79"/>
        <v>0</v>
      </c>
      <c r="S177" s="90">
        <f t="shared" si="80"/>
        <v>0</v>
      </c>
      <c r="T177" s="90">
        <f t="shared" si="81"/>
        <v>0</v>
      </c>
      <c r="U177" s="90">
        <f t="shared" si="82"/>
        <v>0</v>
      </c>
      <c r="V177" s="90">
        <f t="shared" si="83"/>
        <v>0</v>
      </c>
      <c r="W177" s="90"/>
      <c r="X177" s="90">
        <f t="shared" si="84"/>
        <v>0</v>
      </c>
      <c r="Y177" s="90">
        <f t="shared" si="85"/>
        <v>0</v>
      </c>
      <c r="Z177" s="90">
        <f t="shared" si="86"/>
        <v>0</v>
      </c>
      <c r="AA177" s="90">
        <f t="shared" si="87"/>
        <v>0</v>
      </c>
      <c r="AB177" s="90">
        <f t="shared" si="88"/>
        <v>0</v>
      </c>
      <c r="AC177" s="90">
        <f t="shared" si="89"/>
        <v>0</v>
      </c>
    </row>
    <row r="178" spans="1:29" s="81" customFormat="1" ht="15" customHeight="1" x14ac:dyDescent="0.2">
      <c r="A178" s="102"/>
      <c r="B178" s="103"/>
      <c r="C178" s="102"/>
      <c r="D178" s="104"/>
      <c r="E178" s="105"/>
      <c r="F178" s="106"/>
      <c r="G178" s="125"/>
      <c r="H178" s="107"/>
      <c r="I178" s="108"/>
      <c r="J178" s="109" t="str">
        <f t="shared" si="72"/>
        <v xml:space="preserve"> </v>
      </c>
      <c r="L178" s="90">
        <f t="shared" si="73"/>
        <v>0</v>
      </c>
      <c r="M178" s="90">
        <f t="shared" si="74"/>
        <v>0</v>
      </c>
      <c r="N178" s="90">
        <f t="shared" si="75"/>
        <v>0</v>
      </c>
      <c r="O178" s="90">
        <f t="shared" si="76"/>
        <v>0</v>
      </c>
      <c r="P178" s="90">
        <f t="shared" si="77"/>
        <v>0</v>
      </c>
      <c r="Q178" s="90">
        <f t="shared" si="78"/>
        <v>0</v>
      </c>
      <c r="R178" s="90">
        <f t="shared" si="79"/>
        <v>0</v>
      </c>
      <c r="S178" s="90">
        <f t="shared" si="80"/>
        <v>0</v>
      </c>
      <c r="T178" s="90">
        <f t="shared" si="81"/>
        <v>0</v>
      </c>
      <c r="U178" s="90">
        <f t="shared" si="82"/>
        <v>0</v>
      </c>
      <c r="V178" s="90">
        <f t="shared" si="83"/>
        <v>0</v>
      </c>
      <c r="W178" s="90"/>
      <c r="X178" s="90">
        <f t="shared" si="84"/>
        <v>0</v>
      </c>
      <c r="Y178" s="90">
        <f t="shared" si="85"/>
        <v>0</v>
      </c>
      <c r="Z178" s="90">
        <f t="shared" si="86"/>
        <v>0</v>
      </c>
      <c r="AA178" s="90">
        <f t="shared" si="87"/>
        <v>0</v>
      </c>
      <c r="AB178" s="90">
        <f t="shared" si="88"/>
        <v>0</v>
      </c>
      <c r="AC178" s="90">
        <f t="shared" si="89"/>
        <v>0</v>
      </c>
    </row>
    <row r="179" spans="1:29" s="81" customFormat="1" ht="15" customHeight="1" x14ac:dyDescent="0.2">
      <c r="A179" s="102"/>
      <c r="B179" s="103"/>
      <c r="C179" s="102"/>
      <c r="D179" s="104"/>
      <c r="E179" s="105"/>
      <c r="F179" s="106"/>
      <c r="G179" s="125"/>
      <c r="H179" s="107"/>
      <c r="I179" s="108"/>
      <c r="J179" s="109" t="str">
        <f t="shared" si="72"/>
        <v xml:space="preserve"> </v>
      </c>
      <c r="L179" s="90">
        <f t="shared" si="73"/>
        <v>0</v>
      </c>
      <c r="M179" s="90">
        <f t="shared" si="74"/>
        <v>0</v>
      </c>
      <c r="N179" s="90">
        <f t="shared" si="75"/>
        <v>0</v>
      </c>
      <c r="O179" s="90">
        <f t="shared" si="76"/>
        <v>0</v>
      </c>
      <c r="P179" s="90">
        <f t="shared" si="77"/>
        <v>0</v>
      </c>
      <c r="Q179" s="90">
        <f t="shared" si="78"/>
        <v>0</v>
      </c>
      <c r="R179" s="90">
        <f t="shared" si="79"/>
        <v>0</v>
      </c>
      <c r="S179" s="90">
        <f t="shared" si="80"/>
        <v>0</v>
      </c>
      <c r="T179" s="90">
        <f t="shared" si="81"/>
        <v>0</v>
      </c>
      <c r="U179" s="90">
        <f t="shared" si="82"/>
        <v>0</v>
      </c>
      <c r="V179" s="90">
        <f t="shared" si="83"/>
        <v>0</v>
      </c>
      <c r="W179" s="90"/>
      <c r="X179" s="90">
        <f t="shared" si="84"/>
        <v>0</v>
      </c>
      <c r="Y179" s="90">
        <f t="shared" si="85"/>
        <v>0</v>
      </c>
      <c r="Z179" s="90">
        <f t="shared" si="86"/>
        <v>0</v>
      </c>
      <c r="AA179" s="90">
        <f t="shared" si="87"/>
        <v>0</v>
      </c>
      <c r="AB179" s="90">
        <f t="shared" si="88"/>
        <v>0</v>
      </c>
      <c r="AC179" s="90">
        <f t="shared" si="89"/>
        <v>0</v>
      </c>
    </row>
    <row r="180" spans="1:29" s="81" customFormat="1" ht="15" customHeight="1" x14ac:dyDescent="0.2">
      <c r="A180" s="102"/>
      <c r="B180" s="103"/>
      <c r="C180" s="102"/>
      <c r="D180" s="104"/>
      <c r="E180" s="105"/>
      <c r="F180" s="106"/>
      <c r="G180" s="125"/>
      <c r="H180" s="107"/>
      <c r="I180" s="108"/>
      <c r="J180" s="109" t="str">
        <f t="shared" si="72"/>
        <v xml:space="preserve"> </v>
      </c>
      <c r="L180" s="90">
        <f t="shared" si="73"/>
        <v>0</v>
      </c>
      <c r="M180" s="90">
        <f t="shared" si="74"/>
        <v>0</v>
      </c>
      <c r="N180" s="90">
        <f t="shared" si="75"/>
        <v>0</v>
      </c>
      <c r="O180" s="90">
        <f t="shared" si="76"/>
        <v>0</v>
      </c>
      <c r="P180" s="90">
        <f t="shared" si="77"/>
        <v>0</v>
      </c>
      <c r="Q180" s="90">
        <f t="shared" si="78"/>
        <v>0</v>
      </c>
      <c r="R180" s="90">
        <f t="shared" si="79"/>
        <v>0</v>
      </c>
      <c r="S180" s="90">
        <f t="shared" si="80"/>
        <v>0</v>
      </c>
      <c r="T180" s="90">
        <f t="shared" si="81"/>
        <v>0</v>
      </c>
      <c r="U180" s="90">
        <f t="shared" si="82"/>
        <v>0</v>
      </c>
      <c r="V180" s="90">
        <f t="shared" si="83"/>
        <v>0</v>
      </c>
      <c r="W180" s="90"/>
      <c r="X180" s="90">
        <f t="shared" si="84"/>
        <v>0</v>
      </c>
      <c r="Y180" s="90">
        <f t="shared" si="85"/>
        <v>0</v>
      </c>
      <c r="Z180" s="90">
        <f t="shared" si="86"/>
        <v>0</v>
      </c>
      <c r="AA180" s="90">
        <f t="shared" si="87"/>
        <v>0</v>
      </c>
      <c r="AB180" s="90">
        <f t="shared" si="88"/>
        <v>0</v>
      </c>
      <c r="AC180" s="90">
        <f t="shared" si="89"/>
        <v>0</v>
      </c>
    </row>
    <row r="181" spans="1:29" s="81" customFormat="1" ht="15" customHeight="1" x14ac:dyDescent="0.2">
      <c r="A181" s="102"/>
      <c r="B181" s="103"/>
      <c r="C181" s="102"/>
      <c r="D181" s="104"/>
      <c r="E181" s="105"/>
      <c r="F181" s="106"/>
      <c r="G181" s="125"/>
      <c r="H181" s="107"/>
      <c r="I181" s="108"/>
      <c r="J181" s="109" t="str">
        <f t="shared" si="72"/>
        <v xml:space="preserve"> </v>
      </c>
      <c r="L181" s="90">
        <f t="shared" si="73"/>
        <v>0</v>
      </c>
      <c r="M181" s="90">
        <f t="shared" si="74"/>
        <v>0</v>
      </c>
      <c r="N181" s="90">
        <f t="shared" si="75"/>
        <v>0</v>
      </c>
      <c r="O181" s="90">
        <f t="shared" si="76"/>
        <v>0</v>
      </c>
      <c r="P181" s="90">
        <f t="shared" si="77"/>
        <v>0</v>
      </c>
      <c r="Q181" s="90">
        <f t="shared" si="78"/>
        <v>0</v>
      </c>
      <c r="R181" s="90">
        <f t="shared" si="79"/>
        <v>0</v>
      </c>
      <c r="S181" s="90">
        <f t="shared" si="80"/>
        <v>0</v>
      </c>
      <c r="T181" s="90">
        <f t="shared" si="81"/>
        <v>0</v>
      </c>
      <c r="U181" s="90">
        <f t="shared" si="82"/>
        <v>0</v>
      </c>
      <c r="V181" s="90">
        <f t="shared" si="83"/>
        <v>0</v>
      </c>
      <c r="W181" s="90"/>
      <c r="X181" s="90">
        <f t="shared" si="84"/>
        <v>0</v>
      </c>
      <c r="Y181" s="90">
        <f t="shared" si="85"/>
        <v>0</v>
      </c>
      <c r="Z181" s="90">
        <f t="shared" si="86"/>
        <v>0</v>
      </c>
      <c r="AA181" s="90">
        <f t="shared" si="87"/>
        <v>0</v>
      </c>
      <c r="AB181" s="90">
        <f t="shared" si="88"/>
        <v>0</v>
      </c>
      <c r="AC181" s="90">
        <f t="shared" si="89"/>
        <v>0</v>
      </c>
    </row>
    <row r="182" spans="1:29" s="81" customFormat="1" ht="15" customHeight="1" x14ac:dyDescent="0.2">
      <c r="A182" s="102"/>
      <c r="B182" s="103"/>
      <c r="C182" s="102"/>
      <c r="D182" s="104"/>
      <c r="E182" s="105"/>
      <c r="F182" s="106"/>
      <c r="G182" s="125"/>
      <c r="H182" s="107"/>
      <c r="I182" s="108"/>
      <c r="J182" s="109" t="str">
        <f t="shared" si="72"/>
        <v xml:space="preserve"> </v>
      </c>
      <c r="L182" s="90">
        <f t="shared" si="73"/>
        <v>0</v>
      </c>
      <c r="M182" s="90">
        <f t="shared" si="74"/>
        <v>0</v>
      </c>
      <c r="N182" s="90">
        <f t="shared" si="75"/>
        <v>0</v>
      </c>
      <c r="O182" s="90">
        <f t="shared" si="76"/>
        <v>0</v>
      </c>
      <c r="P182" s="90">
        <f t="shared" si="77"/>
        <v>0</v>
      </c>
      <c r="Q182" s="90">
        <f t="shared" si="78"/>
        <v>0</v>
      </c>
      <c r="R182" s="90">
        <f t="shared" si="79"/>
        <v>0</v>
      </c>
      <c r="S182" s="90">
        <f t="shared" si="80"/>
        <v>0</v>
      </c>
      <c r="T182" s="90">
        <f t="shared" si="81"/>
        <v>0</v>
      </c>
      <c r="U182" s="90">
        <f t="shared" si="82"/>
        <v>0</v>
      </c>
      <c r="V182" s="90">
        <f t="shared" si="83"/>
        <v>0</v>
      </c>
      <c r="W182" s="90"/>
      <c r="X182" s="90">
        <f t="shared" si="84"/>
        <v>0</v>
      </c>
      <c r="Y182" s="90">
        <f t="shared" si="85"/>
        <v>0</v>
      </c>
      <c r="Z182" s="90">
        <f t="shared" si="86"/>
        <v>0</v>
      </c>
      <c r="AA182" s="90">
        <f t="shared" si="87"/>
        <v>0</v>
      </c>
      <c r="AB182" s="90">
        <f t="shared" si="88"/>
        <v>0</v>
      </c>
      <c r="AC182" s="90">
        <f t="shared" si="89"/>
        <v>0</v>
      </c>
    </row>
    <row r="183" spans="1:29" s="81" customFormat="1" ht="15" customHeight="1" x14ac:dyDescent="0.2">
      <c r="A183" s="102"/>
      <c r="B183" s="103"/>
      <c r="C183" s="102"/>
      <c r="D183" s="104"/>
      <c r="E183" s="105"/>
      <c r="F183" s="106"/>
      <c r="G183" s="125"/>
      <c r="H183" s="107"/>
      <c r="I183" s="108"/>
      <c r="J183" s="109" t="str">
        <f t="shared" si="72"/>
        <v xml:space="preserve"> </v>
      </c>
      <c r="L183" s="90">
        <f t="shared" si="73"/>
        <v>0</v>
      </c>
      <c r="M183" s="90">
        <f t="shared" si="74"/>
        <v>0</v>
      </c>
      <c r="N183" s="90">
        <f t="shared" si="75"/>
        <v>0</v>
      </c>
      <c r="O183" s="90">
        <f t="shared" si="76"/>
        <v>0</v>
      </c>
      <c r="P183" s="90">
        <f t="shared" si="77"/>
        <v>0</v>
      </c>
      <c r="Q183" s="90">
        <f t="shared" si="78"/>
        <v>0</v>
      </c>
      <c r="R183" s="90">
        <f t="shared" si="79"/>
        <v>0</v>
      </c>
      <c r="S183" s="90">
        <f t="shared" si="80"/>
        <v>0</v>
      </c>
      <c r="T183" s="90">
        <f t="shared" si="81"/>
        <v>0</v>
      </c>
      <c r="U183" s="90">
        <f t="shared" si="82"/>
        <v>0</v>
      </c>
      <c r="V183" s="90">
        <f t="shared" si="83"/>
        <v>0</v>
      </c>
      <c r="W183" s="90"/>
      <c r="X183" s="90">
        <f t="shared" si="84"/>
        <v>0</v>
      </c>
      <c r="Y183" s="90">
        <f t="shared" si="85"/>
        <v>0</v>
      </c>
      <c r="Z183" s="90">
        <f t="shared" si="86"/>
        <v>0</v>
      </c>
      <c r="AA183" s="90">
        <f t="shared" si="87"/>
        <v>0</v>
      </c>
      <c r="AB183" s="90">
        <f t="shared" si="88"/>
        <v>0</v>
      </c>
      <c r="AC183" s="90">
        <f t="shared" si="89"/>
        <v>0</v>
      </c>
    </row>
    <row r="184" spans="1:29" s="81" customFormat="1" ht="15" customHeight="1" x14ac:dyDescent="0.2">
      <c r="A184" s="102"/>
      <c r="B184" s="103"/>
      <c r="C184" s="102"/>
      <c r="D184" s="104"/>
      <c r="E184" s="105"/>
      <c r="F184" s="106"/>
      <c r="G184" s="125"/>
      <c r="H184" s="107"/>
      <c r="I184" s="108"/>
      <c r="J184" s="109" t="str">
        <f t="shared" si="72"/>
        <v xml:space="preserve"> </v>
      </c>
      <c r="L184" s="90">
        <f t="shared" si="73"/>
        <v>0</v>
      </c>
      <c r="M184" s="90">
        <f t="shared" si="74"/>
        <v>0</v>
      </c>
      <c r="N184" s="90">
        <f t="shared" si="75"/>
        <v>0</v>
      </c>
      <c r="O184" s="90">
        <f t="shared" si="76"/>
        <v>0</v>
      </c>
      <c r="P184" s="90">
        <f t="shared" si="77"/>
        <v>0</v>
      </c>
      <c r="Q184" s="90">
        <f t="shared" si="78"/>
        <v>0</v>
      </c>
      <c r="R184" s="90">
        <f t="shared" si="79"/>
        <v>0</v>
      </c>
      <c r="S184" s="90">
        <f t="shared" si="80"/>
        <v>0</v>
      </c>
      <c r="T184" s="90">
        <f t="shared" si="81"/>
        <v>0</v>
      </c>
      <c r="U184" s="90">
        <f t="shared" si="82"/>
        <v>0</v>
      </c>
      <c r="V184" s="90">
        <f t="shared" si="83"/>
        <v>0</v>
      </c>
      <c r="W184" s="90"/>
      <c r="X184" s="90">
        <f t="shared" si="84"/>
        <v>0</v>
      </c>
      <c r="Y184" s="90">
        <f t="shared" si="85"/>
        <v>0</v>
      </c>
      <c r="Z184" s="90">
        <f t="shared" si="86"/>
        <v>0</v>
      </c>
      <c r="AA184" s="90">
        <f t="shared" si="87"/>
        <v>0</v>
      </c>
      <c r="AB184" s="90">
        <f t="shared" si="88"/>
        <v>0</v>
      </c>
      <c r="AC184" s="90">
        <f t="shared" si="89"/>
        <v>0</v>
      </c>
    </row>
    <row r="185" spans="1:29" s="81" customFormat="1" ht="15" customHeight="1" x14ac:dyDescent="0.2">
      <c r="A185" s="102"/>
      <c r="B185" s="103"/>
      <c r="C185" s="102"/>
      <c r="D185" s="104"/>
      <c r="E185" s="105"/>
      <c r="F185" s="106"/>
      <c r="G185" s="125"/>
      <c r="H185" s="107"/>
      <c r="I185" s="108"/>
      <c r="J185" s="109" t="str">
        <f t="shared" si="72"/>
        <v xml:space="preserve"> </v>
      </c>
      <c r="L185" s="90">
        <f t="shared" si="73"/>
        <v>0</v>
      </c>
      <c r="M185" s="90">
        <f t="shared" si="74"/>
        <v>0</v>
      </c>
      <c r="N185" s="90">
        <f t="shared" si="75"/>
        <v>0</v>
      </c>
      <c r="O185" s="90">
        <f t="shared" si="76"/>
        <v>0</v>
      </c>
      <c r="P185" s="90">
        <f t="shared" si="77"/>
        <v>0</v>
      </c>
      <c r="Q185" s="90">
        <f t="shared" si="78"/>
        <v>0</v>
      </c>
      <c r="R185" s="90">
        <f t="shared" si="79"/>
        <v>0</v>
      </c>
      <c r="S185" s="90">
        <f t="shared" si="80"/>
        <v>0</v>
      </c>
      <c r="T185" s="90">
        <f t="shared" si="81"/>
        <v>0</v>
      </c>
      <c r="U185" s="90">
        <f t="shared" si="82"/>
        <v>0</v>
      </c>
      <c r="V185" s="90">
        <f t="shared" si="83"/>
        <v>0</v>
      </c>
      <c r="W185" s="90"/>
      <c r="X185" s="90">
        <f t="shared" si="84"/>
        <v>0</v>
      </c>
      <c r="Y185" s="90">
        <f t="shared" si="85"/>
        <v>0</v>
      </c>
      <c r="Z185" s="90">
        <f t="shared" si="86"/>
        <v>0</v>
      </c>
      <c r="AA185" s="90">
        <f t="shared" si="87"/>
        <v>0</v>
      </c>
      <c r="AB185" s="90">
        <f t="shared" si="88"/>
        <v>0</v>
      </c>
      <c r="AC185" s="90">
        <f t="shared" si="89"/>
        <v>0</v>
      </c>
    </row>
    <row r="186" spans="1:29" s="81" customFormat="1" ht="15" customHeight="1" thickBot="1" x14ac:dyDescent="0.25">
      <c r="A186" s="102"/>
      <c r="B186" s="103"/>
      <c r="C186" s="102"/>
      <c r="D186" s="104"/>
      <c r="E186" s="105"/>
      <c r="F186" s="106"/>
      <c r="G186" s="125"/>
      <c r="H186" s="107"/>
      <c r="I186" s="108"/>
      <c r="J186" s="109" t="str">
        <f>IF(F186+I186=0," ",SUM(J185-F186+I186))</f>
        <v xml:space="preserve"> </v>
      </c>
      <c r="L186" s="90">
        <f t="shared" si="73"/>
        <v>0</v>
      </c>
      <c r="M186" s="90">
        <f t="shared" si="74"/>
        <v>0</v>
      </c>
      <c r="N186" s="90">
        <f t="shared" si="75"/>
        <v>0</v>
      </c>
      <c r="O186" s="90">
        <f t="shared" si="76"/>
        <v>0</v>
      </c>
      <c r="P186" s="90">
        <f t="shared" si="77"/>
        <v>0</v>
      </c>
      <c r="Q186" s="90">
        <f t="shared" si="78"/>
        <v>0</v>
      </c>
      <c r="R186" s="90">
        <f t="shared" si="79"/>
        <v>0</v>
      </c>
      <c r="S186" s="90">
        <f t="shared" si="80"/>
        <v>0</v>
      </c>
      <c r="T186" s="90">
        <f t="shared" si="81"/>
        <v>0</v>
      </c>
      <c r="U186" s="90">
        <f t="shared" si="82"/>
        <v>0</v>
      </c>
      <c r="V186" s="90">
        <f t="shared" si="83"/>
        <v>0</v>
      </c>
      <c r="W186" s="90"/>
      <c r="X186" s="90">
        <f t="shared" si="84"/>
        <v>0</v>
      </c>
      <c r="Y186" s="90">
        <f t="shared" si="85"/>
        <v>0</v>
      </c>
      <c r="Z186" s="90">
        <f t="shared" si="86"/>
        <v>0</v>
      </c>
      <c r="AA186" s="90">
        <f t="shared" si="87"/>
        <v>0</v>
      </c>
      <c r="AB186" s="90">
        <f t="shared" si="88"/>
        <v>0</v>
      </c>
      <c r="AC186" s="90">
        <f t="shared" si="89"/>
        <v>0</v>
      </c>
    </row>
    <row r="187" spans="1:29" s="81" customFormat="1" ht="15" customHeight="1" thickBot="1" x14ac:dyDescent="0.25">
      <c r="A187" s="93" t="s">
        <v>102</v>
      </c>
      <c r="B187" s="94" t="s">
        <v>103</v>
      </c>
      <c r="C187" s="93" t="s">
        <v>104</v>
      </c>
      <c r="D187" s="95" t="s">
        <v>127</v>
      </c>
      <c r="E187" s="115" t="s">
        <v>6</v>
      </c>
      <c r="F187" s="99" t="s">
        <v>105</v>
      </c>
      <c r="G187" s="96" t="s">
        <v>107</v>
      </c>
      <c r="H187" s="112" t="s">
        <v>6</v>
      </c>
      <c r="I187" s="97" t="s">
        <v>106</v>
      </c>
      <c r="J187" s="117" t="s">
        <v>108</v>
      </c>
      <c r="L187" s="90"/>
      <c r="M187" s="90"/>
      <c r="N187" s="90"/>
      <c r="O187" s="90"/>
      <c r="P187" s="90"/>
      <c r="Q187" s="90"/>
      <c r="R187" s="90"/>
      <c r="S187" s="90"/>
      <c r="T187" s="90"/>
      <c r="U187" s="90"/>
      <c r="V187" s="90"/>
      <c r="W187" s="90"/>
      <c r="X187" s="90"/>
      <c r="Y187" s="90"/>
      <c r="Z187" s="90"/>
      <c r="AA187" s="90"/>
      <c r="AB187" s="90"/>
      <c r="AC187" s="90"/>
    </row>
    <row r="188" spans="1:29" s="81" customFormat="1" ht="15" customHeight="1" thickTop="1" x14ac:dyDescent="0.2">
      <c r="A188" s="87"/>
      <c r="B188" s="88"/>
      <c r="C188" s="92" t="s">
        <v>131</v>
      </c>
      <c r="D188" s="89"/>
      <c r="E188" s="116"/>
      <c r="F188" s="100"/>
      <c r="G188" s="85"/>
      <c r="H188" s="113"/>
      <c r="I188" s="86"/>
      <c r="J188" s="109" t="str">
        <f>J186</f>
        <v xml:space="preserve"> </v>
      </c>
      <c r="L188" s="90"/>
      <c r="M188" s="90"/>
      <c r="N188" s="90"/>
      <c r="O188" s="90"/>
      <c r="P188" s="90"/>
      <c r="Q188" s="90"/>
      <c r="R188" s="90"/>
      <c r="S188" s="90"/>
      <c r="T188" s="90"/>
      <c r="U188" s="90"/>
      <c r="V188" s="90"/>
      <c r="W188" s="90"/>
      <c r="X188" s="90"/>
      <c r="Y188" s="90"/>
      <c r="Z188" s="90"/>
      <c r="AA188" s="90"/>
      <c r="AB188" s="90"/>
      <c r="AC188" s="90"/>
    </row>
    <row r="189" spans="1:29" s="81" customFormat="1" ht="15" customHeight="1" x14ac:dyDescent="0.2">
      <c r="A189" s="102"/>
      <c r="B189" s="103"/>
      <c r="C189" s="102"/>
      <c r="D189" s="104"/>
      <c r="E189" s="105"/>
      <c r="F189" s="106"/>
      <c r="G189" s="125"/>
      <c r="H189" s="107"/>
      <c r="I189" s="108"/>
      <c r="J189" s="109" t="str">
        <f t="shared" ref="J189:J222" si="90">IF(F189+I189=0," ",SUM(J188-F189+I189))</f>
        <v xml:space="preserve"> </v>
      </c>
      <c r="L189" s="90">
        <f t="shared" ref="L189:L223" si="91">IF(E189="Award/Schol",F189,0)</f>
        <v>0</v>
      </c>
      <c r="M189" s="90">
        <f t="shared" ref="M189:M223" si="92">IF(E189="Bank Fee", F189,0)</f>
        <v>0</v>
      </c>
      <c r="N189" s="90">
        <f t="shared" ref="N189:N223" si="93">IF(E189="Club Activity",F189,0)</f>
        <v>0</v>
      </c>
      <c r="O189" s="90">
        <f t="shared" ref="O189:O223" si="94">IF(E189="Club Supply",F189,0)</f>
        <v>0</v>
      </c>
      <c r="P189" s="90">
        <f t="shared" ref="P189:P223" si="95">IF(E189="Donat/Contrb", F189,0)</f>
        <v>0</v>
      </c>
      <c r="Q189" s="90">
        <f t="shared" ref="Q189:Q223" si="96">IF(E189="Enroll/Insur",F189,0)</f>
        <v>0</v>
      </c>
      <c r="R189" s="90">
        <f t="shared" ref="R189:R223" si="97">IF(E189="Equipment",F189,0)</f>
        <v>0</v>
      </c>
      <c r="S189" s="90">
        <f t="shared" ref="S189:S223" si="98">IF(E189="Fair/ProjSup",F189,0)</f>
        <v>0</v>
      </c>
      <c r="T189" s="90">
        <f t="shared" ref="T189:T223" si="99">IF(E189="Fund/Sale",F189,0)</f>
        <v>0</v>
      </c>
      <c r="U189" s="90">
        <f t="shared" ref="U189:U223" si="100">IF(E189="Rent",F189,0)</f>
        <v>0</v>
      </c>
      <c r="V189" s="90">
        <f t="shared" ref="V189:V223" si="101">IF(E189="Oth Expens",F189,0)</f>
        <v>0</v>
      </c>
      <c r="W189" s="90"/>
      <c r="X189" s="90">
        <f t="shared" ref="X189:X223" si="102">IF(H189="Awards",I189,0)</f>
        <v>0</v>
      </c>
      <c r="Y189" s="90">
        <f t="shared" ref="Y189:Y223" si="103">IF(H189="Donat/Spons",I189,0)</f>
        <v>0</v>
      </c>
      <c r="Z189" s="90">
        <f t="shared" ref="Z189:Z223" si="104">IF(H189="Dues/Enroll",I189,0)</f>
        <v>0</v>
      </c>
      <c r="AA189" s="90">
        <f t="shared" ref="AA189:AA223" si="105">IF(H189="Fund/Sales",I189,0)</f>
        <v>0</v>
      </c>
      <c r="AB189" s="90">
        <f t="shared" ref="AB189:AB223" si="106">IF(H189="Interest",I189,0)</f>
        <v>0</v>
      </c>
      <c r="AC189" s="90">
        <f t="shared" ref="AC189:AC223" si="107">IF(H189="Oth Income",I189,0)</f>
        <v>0</v>
      </c>
    </row>
    <row r="190" spans="1:29" s="81" customFormat="1" ht="15" customHeight="1" x14ac:dyDescent="0.2">
      <c r="A190" s="102"/>
      <c r="B190" s="103"/>
      <c r="C190" s="102"/>
      <c r="D190" s="104"/>
      <c r="E190" s="105"/>
      <c r="F190" s="106"/>
      <c r="G190" s="125"/>
      <c r="H190" s="107"/>
      <c r="I190" s="108"/>
      <c r="J190" s="109" t="str">
        <f t="shared" si="90"/>
        <v xml:space="preserve"> </v>
      </c>
      <c r="L190" s="90">
        <f t="shared" si="91"/>
        <v>0</v>
      </c>
      <c r="M190" s="90">
        <f t="shared" si="92"/>
        <v>0</v>
      </c>
      <c r="N190" s="90">
        <f t="shared" si="93"/>
        <v>0</v>
      </c>
      <c r="O190" s="90">
        <f t="shared" si="94"/>
        <v>0</v>
      </c>
      <c r="P190" s="90">
        <f t="shared" si="95"/>
        <v>0</v>
      </c>
      <c r="Q190" s="90">
        <f t="shared" si="96"/>
        <v>0</v>
      </c>
      <c r="R190" s="90">
        <f t="shared" si="97"/>
        <v>0</v>
      </c>
      <c r="S190" s="90">
        <f t="shared" si="98"/>
        <v>0</v>
      </c>
      <c r="T190" s="90">
        <f t="shared" si="99"/>
        <v>0</v>
      </c>
      <c r="U190" s="90">
        <f t="shared" si="100"/>
        <v>0</v>
      </c>
      <c r="V190" s="90">
        <f t="shared" si="101"/>
        <v>0</v>
      </c>
      <c r="W190" s="90"/>
      <c r="X190" s="90">
        <f t="shared" si="102"/>
        <v>0</v>
      </c>
      <c r="Y190" s="90">
        <f t="shared" si="103"/>
        <v>0</v>
      </c>
      <c r="Z190" s="90">
        <f t="shared" si="104"/>
        <v>0</v>
      </c>
      <c r="AA190" s="90">
        <f t="shared" si="105"/>
        <v>0</v>
      </c>
      <c r="AB190" s="90">
        <f t="shared" si="106"/>
        <v>0</v>
      </c>
      <c r="AC190" s="90">
        <f t="shared" si="107"/>
        <v>0</v>
      </c>
    </row>
    <row r="191" spans="1:29" s="81" customFormat="1" ht="15" customHeight="1" x14ac:dyDescent="0.2">
      <c r="A191" s="102"/>
      <c r="B191" s="103"/>
      <c r="C191" s="102"/>
      <c r="D191" s="104"/>
      <c r="E191" s="105"/>
      <c r="F191" s="106"/>
      <c r="G191" s="125"/>
      <c r="H191" s="107"/>
      <c r="I191" s="108"/>
      <c r="J191" s="109" t="str">
        <f t="shared" si="90"/>
        <v xml:space="preserve"> </v>
      </c>
      <c r="L191" s="90">
        <f t="shared" si="91"/>
        <v>0</v>
      </c>
      <c r="M191" s="90">
        <f t="shared" si="92"/>
        <v>0</v>
      </c>
      <c r="N191" s="90">
        <f t="shared" si="93"/>
        <v>0</v>
      </c>
      <c r="O191" s="90">
        <f t="shared" si="94"/>
        <v>0</v>
      </c>
      <c r="P191" s="90">
        <f t="shared" si="95"/>
        <v>0</v>
      </c>
      <c r="Q191" s="90">
        <f t="shared" si="96"/>
        <v>0</v>
      </c>
      <c r="R191" s="90">
        <f t="shared" si="97"/>
        <v>0</v>
      </c>
      <c r="S191" s="90">
        <f t="shared" si="98"/>
        <v>0</v>
      </c>
      <c r="T191" s="90">
        <f t="shared" si="99"/>
        <v>0</v>
      </c>
      <c r="U191" s="90">
        <f t="shared" si="100"/>
        <v>0</v>
      </c>
      <c r="V191" s="90">
        <f t="shared" si="101"/>
        <v>0</v>
      </c>
      <c r="W191" s="90"/>
      <c r="X191" s="90">
        <f t="shared" si="102"/>
        <v>0</v>
      </c>
      <c r="Y191" s="90">
        <f t="shared" si="103"/>
        <v>0</v>
      </c>
      <c r="Z191" s="90">
        <f t="shared" si="104"/>
        <v>0</v>
      </c>
      <c r="AA191" s="90">
        <f t="shared" si="105"/>
        <v>0</v>
      </c>
      <c r="AB191" s="90">
        <f t="shared" si="106"/>
        <v>0</v>
      </c>
      <c r="AC191" s="90">
        <f t="shared" si="107"/>
        <v>0</v>
      </c>
    </row>
    <row r="192" spans="1:29" s="81" customFormat="1" ht="15" customHeight="1" x14ac:dyDescent="0.2">
      <c r="A192" s="102"/>
      <c r="B192" s="103"/>
      <c r="C192" s="102"/>
      <c r="D192" s="104"/>
      <c r="E192" s="105"/>
      <c r="F192" s="106"/>
      <c r="G192" s="125"/>
      <c r="H192" s="107"/>
      <c r="I192" s="108"/>
      <c r="J192" s="109" t="str">
        <f t="shared" si="90"/>
        <v xml:space="preserve"> </v>
      </c>
      <c r="L192" s="90">
        <f t="shared" si="91"/>
        <v>0</v>
      </c>
      <c r="M192" s="90">
        <f t="shared" si="92"/>
        <v>0</v>
      </c>
      <c r="N192" s="90">
        <f t="shared" si="93"/>
        <v>0</v>
      </c>
      <c r="O192" s="90">
        <f t="shared" si="94"/>
        <v>0</v>
      </c>
      <c r="P192" s="90">
        <f t="shared" si="95"/>
        <v>0</v>
      </c>
      <c r="Q192" s="90">
        <f t="shared" si="96"/>
        <v>0</v>
      </c>
      <c r="R192" s="90">
        <f t="shared" si="97"/>
        <v>0</v>
      </c>
      <c r="S192" s="90">
        <f t="shared" si="98"/>
        <v>0</v>
      </c>
      <c r="T192" s="90">
        <f t="shared" si="99"/>
        <v>0</v>
      </c>
      <c r="U192" s="90">
        <f t="shared" si="100"/>
        <v>0</v>
      </c>
      <c r="V192" s="90">
        <f t="shared" si="101"/>
        <v>0</v>
      </c>
      <c r="W192" s="90"/>
      <c r="X192" s="90">
        <f t="shared" si="102"/>
        <v>0</v>
      </c>
      <c r="Y192" s="90">
        <f t="shared" si="103"/>
        <v>0</v>
      </c>
      <c r="Z192" s="90">
        <f t="shared" si="104"/>
        <v>0</v>
      </c>
      <c r="AA192" s="90">
        <f t="shared" si="105"/>
        <v>0</v>
      </c>
      <c r="AB192" s="90">
        <f t="shared" si="106"/>
        <v>0</v>
      </c>
      <c r="AC192" s="90">
        <f t="shared" si="107"/>
        <v>0</v>
      </c>
    </row>
    <row r="193" spans="1:29" s="81" customFormat="1" ht="15" customHeight="1" x14ac:dyDescent="0.2">
      <c r="A193" s="102"/>
      <c r="B193" s="103"/>
      <c r="C193" s="102"/>
      <c r="D193" s="104"/>
      <c r="E193" s="105"/>
      <c r="F193" s="106"/>
      <c r="G193" s="125"/>
      <c r="H193" s="107"/>
      <c r="I193" s="108"/>
      <c r="J193" s="109" t="str">
        <f t="shared" si="90"/>
        <v xml:space="preserve"> </v>
      </c>
      <c r="L193" s="90">
        <f t="shared" si="91"/>
        <v>0</v>
      </c>
      <c r="M193" s="90">
        <f t="shared" si="92"/>
        <v>0</v>
      </c>
      <c r="N193" s="90">
        <f t="shared" si="93"/>
        <v>0</v>
      </c>
      <c r="O193" s="90">
        <f t="shared" si="94"/>
        <v>0</v>
      </c>
      <c r="P193" s="90">
        <f t="shared" si="95"/>
        <v>0</v>
      </c>
      <c r="Q193" s="90">
        <f t="shared" si="96"/>
        <v>0</v>
      </c>
      <c r="R193" s="90">
        <f t="shared" si="97"/>
        <v>0</v>
      </c>
      <c r="S193" s="90">
        <f t="shared" si="98"/>
        <v>0</v>
      </c>
      <c r="T193" s="90">
        <f t="shared" si="99"/>
        <v>0</v>
      </c>
      <c r="U193" s="90">
        <f t="shared" si="100"/>
        <v>0</v>
      </c>
      <c r="V193" s="90">
        <f t="shared" si="101"/>
        <v>0</v>
      </c>
      <c r="W193" s="90"/>
      <c r="X193" s="90">
        <f t="shared" si="102"/>
        <v>0</v>
      </c>
      <c r="Y193" s="90">
        <f t="shared" si="103"/>
        <v>0</v>
      </c>
      <c r="Z193" s="90">
        <f t="shared" si="104"/>
        <v>0</v>
      </c>
      <c r="AA193" s="90">
        <f t="shared" si="105"/>
        <v>0</v>
      </c>
      <c r="AB193" s="90">
        <f t="shared" si="106"/>
        <v>0</v>
      </c>
      <c r="AC193" s="90">
        <f t="shared" si="107"/>
        <v>0</v>
      </c>
    </row>
    <row r="194" spans="1:29" s="81" customFormat="1" ht="15" customHeight="1" x14ac:dyDescent="0.2">
      <c r="A194" s="102"/>
      <c r="B194" s="103"/>
      <c r="C194" s="102"/>
      <c r="D194" s="104"/>
      <c r="E194" s="105"/>
      <c r="F194" s="106"/>
      <c r="G194" s="125"/>
      <c r="H194" s="107"/>
      <c r="I194" s="108"/>
      <c r="J194" s="109" t="str">
        <f t="shared" si="90"/>
        <v xml:space="preserve"> </v>
      </c>
      <c r="L194" s="90">
        <f t="shared" si="91"/>
        <v>0</v>
      </c>
      <c r="M194" s="90">
        <f t="shared" si="92"/>
        <v>0</v>
      </c>
      <c r="N194" s="90">
        <f t="shared" si="93"/>
        <v>0</v>
      </c>
      <c r="O194" s="90">
        <f t="shared" si="94"/>
        <v>0</v>
      </c>
      <c r="P194" s="90">
        <f t="shared" si="95"/>
        <v>0</v>
      </c>
      <c r="Q194" s="90">
        <f t="shared" si="96"/>
        <v>0</v>
      </c>
      <c r="R194" s="90">
        <f t="shared" si="97"/>
        <v>0</v>
      </c>
      <c r="S194" s="90">
        <f t="shared" si="98"/>
        <v>0</v>
      </c>
      <c r="T194" s="90">
        <f t="shared" si="99"/>
        <v>0</v>
      </c>
      <c r="U194" s="90">
        <f t="shared" si="100"/>
        <v>0</v>
      </c>
      <c r="V194" s="90">
        <f t="shared" si="101"/>
        <v>0</v>
      </c>
      <c r="W194" s="90"/>
      <c r="X194" s="90">
        <f t="shared" si="102"/>
        <v>0</v>
      </c>
      <c r="Y194" s="90">
        <f t="shared" si="103"/>
        <v>0</v>
      </c>
      <c r="Z194" s="90">
        <f t="shared" si="104"/>
        <v>0</v>
      </c>
      <c r="AA194" s="90">
        <f t="shared" si="105"/>
        <v>0</v>
      </c>
      <c r="AB194" s="90">
        <f t="shared" si="106"/>
        <v>0</v>
      </c>
      <c r="AC194" s="90">
        <f t="shared" si="107"/>
        <v>0</v>
      </c>
    </row>
    <row r="195" spans="1:29" s="81" customFormat="1" ht="15" customHeight="1" x14ac:dyDescent="0.2">
      <c r="A195" s="102"/>
      <c r="B195" s="103"/>
      <c r="C195" s="102"/>
      <c r="D195" s="104"/>
      <c r="E195" s="105"/>
      <c r="F195" s="106"/>
      <c r="G195" s="125"/>
      <c r="H195" s="107"/>
      <c r="I195" s="108"/>
      <c r="J195" s="109" t="str">
        <f t="shared" si="90"/>
        <v xml:space="preserve"> </v>
      </c>
      <c r="L195" s="90">
        <f t="shared" si="91"/>
        <v>0</v>
      </c>
      <c r="M195" s="90">
        <f t="shared" si="92"/>
        <v>0</v>
      </c>
      <c r="N195" s="90">
        <f t="shared" si="93"/>
        <v>0</v>
      </c>
      <c r="O195" s="90">
        <f t="shared" si="94"/>
        <v>0</v>
      </c>
      <c r="P195" s="90">
        <f t="shared" si="95"/>
        <v>0</v>
      </c>
      <c r="Q195" s="90">
        <f t="shared" si="96"/>
        <v>0</v>
      </c>
      <c r="R195" s="90">
        <f t="shared" si="97"/>
        <v>0</v>
      </c>
      <c r="S195" s="90">
        <f t="shared" si="98"/>
        <v>0</v>
      </c>
      <c r="T195" s="90">
        <f t="shared" si="99"/>
        <v>0</v>
      </c>
      <c r="U195" s="90">
        <f t="shared" si="100"/>
        <v>0</v>
      </c>
      <c r="V195" s="90">
        <f t="shared" si="101"/>
        <v>0</v>
      </c>
      <c r="W195" s="90"/>
      <c r="X195" s="90">
        <f t="shared" si="102"/>
        <v>0</v>
      </c>
      <c r="Y195" s="90">
        <f t="shared" si="103"/>
        <v>0</v>
      </c>
      <c r="Z195" s="90">
        <f t="shared" si="104"/>
        <v>0</v>
      </c>
      <c r="AA195" s="90">
        <f t="shared" si="105"/>
        <v>0</v>
      </c>
      <c r="AB195" s="90">
        <f t="shared" si="106"/>
        <v>0</v>
      </c>
      <c r="AC195" s="90">
        <f t="shared" si="107"/>
        <v>0</v>
      </c>
    </row>
    <row r="196" spans="1:29" s="81" customFormat="1" ht="15" customHeight="1" x14ac:dyDescent="0.2">
      <c r="A196" s="102"/>
      <c r="B196" s="103"/>
      <c r="C196" s="102"/>
      <c r="D196" s="104"/>
      <c r="E196" s="105"/>
      <c r="F196" s="106"/>
      <c r="G196" s="125"/>
      <c r="H196" s="107"/>
      <c r="I196" s="108"/>
      <c r="J196" s="109" t="str">
        <f t="shared" si="90"/>
        <v xml:space="preserve"> </v>
      </c>
      <c r="L196" s="90">
        <f t="shared" si="91"/>
        <v>0</v>
      </c>
      <c r="M196" s="90">
        <f t="shared" si="92"/>
        <v>0</v>
      </c>
      <c r="N196" s="90">
        <f t="shared" si="93"/>
        <v>0</v>
      </c>
      <c r="O196" s="90">
        <f t="shared" si="94"/>
        <v>0</v>
      </c>
      <c r="P196" s="90">
        <f t="shared" si="95"/>
        <v>0</v>
      </c>
      <c r="Q196" s="90">
        <f t="shared" si="96"/>
        <v>0</v>
      </c>
      <c r="R196" s="90">
        <f t="shared" si="97"/>
        <v>0</v>
      </c>
      <c r="S196" s="90">
        <f t="shared" si="98"/>
        <v>0</v>
      </c>
      <c r="T196" s="90">
        <f t="shared" si="99"/>
        <v>0</v>
      </c>
      <c r="U196" s="90">
        <f t="shared" si="100"/>
        <v>0</v>
      </c>
      <c r="V196" s="90">
        <f t="shared" si="101"/>
        <v>0</v>
      </c>
      <c r="W196" s="90"/>
      <c r="X196" s="90">
        <f t="shared" si="102"/>
        <v>0</v>
      </c>
      <c r="Y196" s="90">
        <f t="shared" si="103"/>
        <v>0</v>
      </c>
      <c r="Z196" s="90">
        <f t="shared" si="104"/>
        <v>0</v>
      </c>
      <c r="AA196" s="90">
        <f t="shared" si="105"/>
        <v>0</v>
      </c>
      <c r="AB196" s="90">
        <f t="shared" si="106"/>
        <v>0</v>
      </c>
      <c r="AC196" s="90">
        <f t="shared" si="107"/>
        <v>0</v>
      </c>
    </row>
    <row r="197" spans="1:29" s="81" customFormat="1" ht="15" customHeight="1" x14ac:dyDescent="0.2">
      <c r="A197" s="102"/>
      <c r="B197" s="103"/>
      <c r="C197" s="102"/>
      <c r="D197" s="104"/>
      <c r="E197" s="105"/>
      <c r="F197" s="106"/>
      <c r="G197" s="125"/>
      <c r="H197" s="107"/>
      <c r="I197" s="108"/>
      <c r="J197" s="109" t="str">
        <f t="shared" si="90"/>
        <v xml:space="preserve"> </v>
      </c>
      <c r="L197" s="90">
        <f t="shared" si="91"/>
        <v>0</v>
      </c>
      <c r="M197" s="90">
        <f t="shared" si="92"/>
        <v>0</v>
      </c>
      <c r="N197" s="90">
        <f t="shared" si="93"/>
        <v>0</v>
      </c>
      <c r="O197" s="90">
        <f t="shared" si="94"/>
        <v>0</v>
      </c>
      <c r="P197" s="90">
        <f t="shared" si="95"/>
        <v>0</v>
      </c>
      <c r="Q197" s="90">
        <f t="shared" si="96"/>
        <v>0</v>
      </c>
      <c r="R197" s="90">
        <f t="shared" si="97"/>
        <v>0</v>
      </c>
      <c r="S197" s="90">
        <f t="shared" si="98"/>
        <v>0</v>
      </c>
      <c r="T197" s="90">
        <f t="shared" si="99"/>
        <v>0</v>
      </c>
      <c r="U197" s="90">
        <f t="shared" si="100"/>
        <v>0</v>
      </c>
      <c r="V197" s="90">
        <f t="shared" si="101"/>
        <v>0</v>
      </c>
      <c r="W197" s="90"/>
      <c r="X197" s="90">
        <f t="shared" si="102"/>
        <v>0</v>
      </c>
      <c r="Y197" s="90">
        <f t="shared" si="103"/>
        <v>0</v>
      </c>
      <c r="Z197" s="90">
        <f t="shared" si="104"/>
        <v>0</v>
      </c>
      <c r="AA197" s="90">
        <f t="shared" si="105"/>
        <v>0</v>
      </c>
      <c r="AB197" s="90">
        <f t="shared" si="106"/>
        <v>0</v>
      </c>
      <c r="AC197" s="90">
        <f t="shared" si="107"/>
        <v>0</v>
      </c>
    </row>
    <row r="198" spans="1:29" s="81" customFormat="1" ht="15" customHeight="1" x14ac:dyDescent="0.2">
      <c r="A198" s="102"/>
      <c r="B198" s="103"/>
      <c r="C198" s="102"/>
      <c r="D198" s="104"/>
      <c r="E198" s="105"/>
      <c r="F198" s="106"/>
      <c r="G198" s="125"/>
      <c r="H198" s="107"/>
      <c r="I198" s="108"/>
      <c r="J198" s="109" t="str">
        <f t="shared" si="90"/>
        <v xml:space="preserve"> </v>
      </c>
      <c r="L198" s="90">
        <f t="shared" si="91"/>
        <v>0</v>
      </c>
      <c r="M198" s="90">
        <f t="shared" si="92"/>
        <v>0</v>
      </c>
      <c r="N198" s="90">
        <f t="shared" si="93"/>
        <v>0</v>
      </c>
      <c r="O198" s="90">
        <f t="shared" si="94"/>
        <v>0</v>
      </c>
      <c r="P198" s="90">
        <f t="shared" si="95"/>
        <v>0</v>
      </c>
      <c r="Q198" s="90">
        <f t="shared" si="96"/>
        <v>0</v>
      </c>
      <c r="R198" s="90">
        <f t="shared" si="97"/>
        <v>0</v>
      </c>
      <c r="S198" s="90">
        <f t="shared" si="98"/>
        <v>0</v>
      </c>
      <c r="T198" s="90">
        <f t="shared" si="99"/>
        <v>0</v>
      </c>
      <c r="U198" s="90">
        <f t="shared" si="100"/>
        <v>0</v>
      </c>
      <c r="V198" s="90">
        <f t="shared" si="101"/>
        <v>0</v>
      </c>
      <c r="W198" s="90"/>
      <c r="X198" s="90">
        <f t="shared" si="102"/>
        <v>0</v>
      </c>
      <c r="Y198" s="90">
        <f t="shared" si="103"/>
        <v>0</v>
      </c>
      <c r="Z198" s="90">
        <f t="shared" si="104"/>
        <v>0</v>
      </c>
      <c r="AA198" s="90">
        <f t="shared" si="105"/>
        <v>0</v>
      </c>
      <c r="AB198" s="90">
        <f t="shared" si="106"/>
        <v>0</v>
      </c>
      <c r="AC198" s="90">
        <f t="shared" si="107"/>
        <v>0</v>
      </c>
    </row>
    <row r="199" spans="1:29" s="81" customFormat="1" ht="15" customHeight="1" x14ac:dyDescent="0.2">
      <c r="A199" s="102"/>
      <c r="B199" s="103"/>
      <c r="C199" s="102"/>
      <c r="D199" s="104"/>
      <c r="E199" s="105"/>
      <c r="F199" s="106"/>
      <c r="G199" s="125"/>
      <c r="H199" s="107"/>
      <c r="I199" s="108"/>
      <c r="J199" s="109" t="str">
        <f t="shared" si="90"/>
        <v xml:space="preserve"> </v>
      </c>
      <c r="L199" s="90">
        <f t="shared" si="91"/>
        <v>0</v>
      </c>
      <c r="M199" s="90">
        <f t="shared" si="92"/>
        <v>0</v>
      </c>
      <c r="N199" s="90">
        <f t="shared" si="93"/>
        <v>0</v>
      </c>
      <c r="O199" s="90">
        <f t="shared" si="94"/>
        <v>0</v>
      </c>
      <c r="P199" s="90">
        <f t="shared" si="95"/>
        <v>0</v>
      </c>
      <c r="Q199" s="90">
        <f t="shared" si="96"/>
        <v>0</v>
      </c>
      <c r="R199" s="90">
        <f t="shared" si="97"/>
        <v>0</v>
      </c>
      <c r="S199" s="90">
        <f t="shared" si="98"/>
        <v>0</v>
      </c>
      <c r="T199" s="90">
        <f t="shared" si="99"/>
        <v>0</v>
      </c>
      <c r="U199" s="90">
        <f t="shared" si="100"/>
        <v>0</v>
      </c>
      <c r="V199" s="90">
        <f t="shared" si="101"/>
        <v>0</v>
      </c>
      <c r="W199" s="90"/>
      <c r="X199" s="90">
        <f t="shared" si="102"/>
        <v>0</v>
      </c>
      <c r="Y199" s="90">
        <f t="shared" si="103"/>
        <v>0</v>
      </c>
      <c r="Z199" s="90">
        <f t="shared" si="104"/>
        <v>0</v>
      </c>
      <c r="AA199" s="90">
        <f t="shared" si="105"/>
        <v>0</v>
      </c>
      <c r="AB199" s="90">
        <f t="shared" si="106"/>
        <v>0</v>
      </c>
      <c r="AC199" s="90">
        <f t="shared" si="107"/>
        <v>0</v>
      </c>
    </row>
    <row r="200" spans="1:29" s="81" customFormat="1" ht="15" customHeight="1" x14ac:dyDescent="0.2">
      <c r="A200" s="102"/>
      <c r="B200" s="103"/>
      <c r="C200" s="102"/>
      <c r="D200" s="104"/>
      <c r="E200" s="105"/>
      <c r="F200" s="106"/>
      <c r="G200" s="125"/>
      <c r="H200" s="107"/>
      <c r="I200" s="108"/>
      <c r="J200" s="109" t="str">
        <f t="shared" si="90"/>
        <v xml:space="preserve"> </v>
      </c>
      <c r="L200" s="90">
        <f t="shared" si="91"/>
        <v>0</v>
      </c>
      <c r="M200" s="90">
        <f t="shared" si="92"/>
        <v>0</v>
      </c>
      <c r="N200" s="90">
        <f t="shared" si="93"/>
        <v>0</v>
      </c>
      <c r="O200" s="90">
        <f t="shared" si="94"/>
        <v>0</v>
      </c>
      <c r="P200" s="90">
        <f t="shared" si="95"/>
        <v>0</v>
      </c>
      <c r="Q200" s="90">
        <f t="shared" si="96"/>
        <v>0</v>
      </c>
      <c r="R200" s="90">
        <f t="shared" si="97"/>
        <v>0</v>
      </c>
      <c r="S200" s="90">
        <f t="shared" si="98"/>
        <v>0</v>
      </c>
      <c r="T200" s="90">
        <f t="shared" si="99"/>
        <v>0</v>
      </c>
      <c r="U200" s="90">
        <f t="shared" si="100"/>
        <v>0</v>
      </c>
      <c r="V200" s="90">
        <f t="shared" si="101"/>
        <v>0</v>
      </c>
      <c r="W200" s="90"/>
      <c r="X200" s="90">
        <f t="shared" si="102"/>
        <v>0</v>
      </c>
      <c r="Y200" s="90">
        <f t="shared" si="103"/>
        <v>0</v>
      </c>
      <c r="Z200" s="90">
        <f t="shared" si="104"/>
        <v>0</v>
      </c>
      <c r="AA200" s="90">
        <f t="shared" si="105"/>
        <v>0</v>
      </c>
      <c r="AB200" s="90">
        <f t="shared" si="106"/>
        <v>0</v>
      </c>
      <c r="AC200" s="90">
        <f t="shared" si="107"/>
        <v>0</v>
      </c>
    </row>
    <row r="201" spans="1:29" s="81" customFormat="1" ht="15" customHeight="1" x14ac:dyDescent="0.2">
      <c r="A201" s="102"/>
      <c r="B201" s="103"/>
      <c r="C201" s="102"/>
      <c r="D201" s="104"/>
      <c r="E201" s="105"/>
      <c r="F201" s="106"/>
      <c r="G201" s="125"/>
      <c r="H201" s="107"/>
      <c r="I201" s="108"/>
      <c r="J201" s="109" t="str">
        <f t="shared" si="90"/>
        <v xml:space="preserve"> </v>
      </c>
      <c r="L201" s="90">
        <f t="shared" si="91"/>
        <v>0</v>
      </c>
      <c r="M201" s="90">
        <f t="shared" si="92"/>
        <v>0</v>
      </c>
      <c r="N201" s="90">
        <f t="shared" si="93"/>
        <v>0</v>
      </c>
      <c r="O201" s="90">
        <f t="shared" si="94"/>
        <v>0</v>
      </c>
      <c r="P201" s="90">
        <f t="shared" si="95"/>
        <v>0</v>
      </c>
      <c r="Q201" s="90">
        <f t="shared" si="96"/>
        <v>0</v>
      </c>
      <c r="R201" s="90">
        <f t="shared" si="97"/>
        <v>0</v>
      </c>
      <c r="S201" s="90">
        <f t="shared" si="98"/>
        <v>0</v>
      </c>
      <c r="T201" s="90">
        <f t="shared" si="99"/>
        <v>0</v>
      </c>
      <c r="U201" s="90">
        <f t="shared" si="100"/>
        <v>0</v>
      </c>
      <c r="V201" s="90">
        <f t="shared" si="101"/>
        <v>0</v>
      </c>
      <c r="W201" s="90"/>
      <c r="X201" s="90">
        <f t="shared" si="102"/>
        <v>0</v>
      </c>
      <c r="Y201" s="90">
        <f t="shared" si="103"/>
        <v>0</v>
      </c>
      <c r="Z201" s="90">
        <f t="shared" si="104"/>
        <v>0</v>
      </c>
      <c r="AA201" s="90">
        <f t="shared" si="105"/>
        <v>0</v>
      </c>
      <c r="AB201" s="90">
        <f t="shared" si="106"/>
        <v>0</v>
      </c>
      <c r="AC201" s="90">
        <f t="shared" si="107"/>
        <v>0</v>
      </c>
    </row>
    <row r="202" spans="1:29" s="81" customFormat="1" ht="15" customHeight="1" x14ac:dyDescent="0.2">
      <c r="A202" s="102"/>
      <c r="B202" s="103"/>
      <c r="C202" s="102"/>
      <c r="D202" s="104"/>
      <c r="E202" s="105"/>
      <c r="F202" s="106"/>
      <c r="G202" s="125"/>
      <c r="H202" s="107"/>
      <c r="I202" s="108"/>
      <c r="J202" s="109" t="str">
        <f t="shared" si="90"/>
        <v xml:space="preserve"> </v>
      </c>
      <c r="L202" s="90">
        <f t="shared" si="91"/>
        <v>0</v>
      </c>
      <c r="M202" s="90">
        <f t="shared" si="92"/>
        <v>0</v>
      </c>
      <c r="N202" s="90">
        <f t="shared" si="93"/>
        <v>0</v>
      </c>
      <c r="O202" s="90">
        <f t="shared" si="94"/>
        <v>0</v>
      </c>
      <c r="P202" s="90">
        <f t="shared" si="95"/>
        <v>0</v>
      </c>
      <c r="Q202" s="90">
        <f t="shared" si="96"/>
        <v>0</v>
      </c>
      <c r="R202" s="90">
        <f t="shared" si="97"/>
        <v>0</v>
      </c>
      <c r="S202" s="90">
        <f t="shared" si="98"/>
        <v>0</v>
      </c>
      <c r="T202" s="90">
        <f t="shared" si="99"/>
        <v>0</v>
      </c>
      <c r="U202" s="90">
        <f t="shared" si="100"/>
        <v>0</v>
      </c>
      <c r="V202" s="90">
        <f t="shared" si="101"/>
        <v>0</v>
      </c>
      <c r="W202" s="90"/>
      <c r="X202" s="90">
        <f t="shared" si="102"/>
        <v>0</v>
      </c>
      <c r="Y202" s="90">
        <f t="shared" si="103"/>
        <v>0</v>
      </c>
      <c r="Z202" s="90">
        <f t="shared" si="104"/>
        <v>0</v>
      </c>
      <c r="AA202" s="90">
        <f t="shared" si="105"/>
        <v>0</v>
      </c>
      <c r="AB202" s="90">
        <f t="shared" si="106"/>
        <v>0</v>
      </c>
      <c r="AC202" s="90">
        <f t="shared" si="107"/>
        <v>0</v>
      </c>
    </row>
    <row r="203" spans="1:29" s="81" customFormat="1" ht="15" customHeight="1" x14ac:dyDescent="0.2">
      <c r="A203" s="102"/>
      <c r="B203" s="103"/>
      <c r="C203" s="102"/>
      <c r="D203" s="104"/>
      <c r="E203" s="105"/>
      <c r="F203" s="106"/>
      <c r="G203" s="125"/>
      <c r="H203" s="107"/>
      <c r="I203" s="108"/>
      <c r="J203" s="109" t="str">
        <f t="shared" si="90"/>
        <v xml:space="preserve"> </v>
      </c>
      <c r="L203" s="90">
        <f t="shared" si="91"/>
        <v>0</v>
      </c>
      <c r="M203" s="90">
        <f t="shared" si="92"/>
        <v>0</v>
      </c>
      <c r="N203" s="90">
        <f t="shared" si="93"/>
        <v>0</v>
      </c>
      <c r="O203" s="90">
        <f t="shared" si="94"/>
        <v>0</v>
      </c>
      <c r="P203" s="90">
        <f t="shared" si="95"/>
        <v>0</v>
      </c>
      <c r="Q203" s="90">
        <f t="shared" si="96"/>
        <v>0</v>
      </c>
      <c r="R203" s="90">
        <f t="shared" si="97"/>
        <v>0</v>
      </c>
      <c r="S203" s="90">
        <f t="shared" si="98"/>
        <v>0</v>
      </c>
      <c r="T203" s="90">
        <f t="shared" si="99"/>
        <v>0</v>
      </c>
      <c r="U203" s="90">
        <f t="shared" si="100"/>
        <v>0</v>
      </c>
      <c r="V203" s="90">
        <f t="shared" si="101"/>
        <v>0</v>
      </c>
      <c r="W203" s="90"/>
      <c r="X203" s="90">
        <f t="shared" si="102"/>
        <v>0</v>
      </c>
      <c r="Y203" s="90">
        <f t="shared" si="103"/>
        <v>0</v>
      </c>
      <c r="Z203" s="90">
        <f t="shared" si="104"/>
        <v>0</v>
      </c>
      <c r="AA203" s="90">
        <f t="shared" si="105"/>
        <v>0</v>
      </c>
      <c r="AB203" s="90">
        <f t="shared" si="106"/>
        <v>0</v>
      </c>
      <c r="AC203" s="90">
        <f t="shared" si="107"/>
        <v>0</v>
      </c>
    </row>
    <row r="204" spans="1:29" s="81" customFormat="1" ht="15" customHeight="1" x14ac:dyDescent="0.2">
      <c r="A204" s="102"/>
      <c r="B204" s="103"/>
      <c r="C204" s="102"/>
      <c r="D204" s="104"/>
      <c r="E204" s="105"/>
      <c r="F204" s="106"/>
      <c r="G204" s="125"/>
      <c r="H204" s="107"/>
      <c r="I204" s="108"/>
      <c r="J204" s="109" t="str">
        <f t="shared" si="90"/>
        <v xml:space="preserve"> </v>
      </c>
      <c r="L204" s="90">
        <f t="shared" si="91"/>
        <v>0</v>
      </c>
      <c r="M204" s="90">
        <f t="shared" si="92"/>
        <v>0</v>
      </c>
      <c r="N204" s="90">
        <f t="shared" si="93"/>
        <v>0</v>
      </c>
      <c r="O204" s="90">
        <f t="shared" si="94"/>
        <v>0</v>
      </c>
      <c r="P204" s="90">
        <f t="shared" si="95"/>
        <v>0</v>
      </c>
      <c r="Q204" s="90">
        <f t="shared" si="96"/>
        <v>0</v>
      </c>
      <c r="R204" s="90">
        <f t="shared" si="97"/>
        <v>0</v>
      </c>
      <c r="S204" s="90">
        <f t="shared" si="98"/>
        <v>0</v>
      </c>
      <c r="T204" s="90">
        <f t="shared" si="99"/>
        <v>0</v>
      </c>
      <c r="U204" s="90">
        <f t="shared" si="100"/>
        <v>0</v>
      </c>
      <c r="V204" s="90">
        <f t="shared" si="101"/>
        <v>0</v>
      </c>
      <c r="W204" s="90"/>
      <c r="X204" s="90">
        <f t="shared" si="102"/>
        <v>0</v>
      </c>
      <c r="Y204" s="90">
        <f t="shared" si="103"/>
        <v>0</v>
      </c>
      <c r="Z204" s="90">
        <f t="shared" si="104"/>
        <v>0</v>
      </c>
      <c r="AA204" s="90">
        <f t="shared" si="105"/>
        <v>0</v>
      </c>
      <c r="AB204" s="90">
        <f t="shared" si="106"/>
        <v>0</v>
      </c>
      <c r="AC204" s="90">
        <f t="shared" si="107"/>
        <v>0</v>
      </c>
    </row>
    <row r="205" spans="1:29" s="81" customFormat="1" ht="15" customHeight="1" x14ac:dyDescent="0.2">
      <c r="A205" s="102"/>
      <c r="B205" s="103"/>
      <c r="C205" s="102"/>
      <c r="D205" s="104"/>
      <c r="E205" s="105"/>
      <c r="F205" s="106"/>
      <c r="G205" s="125"/>
      <c r="H205" s="107"/>
      <c r="I205" s="108"/>
      <c r="J205" s="109" t="str">
        <f t="shared" si="90"/>
        <v xml:space="preserve"> </v>
      </c>
      <c r="L205" s="90">
        <f t="shared" si="91"/>
        <v>0</v>
      </c>
      <c r="M205" s="90">
        <f t="shared" si="92"/>
        <v>0</v>
      </c>
      <c r="N205" s="90">
        <f t="shared" si="93"/>
        <v>0</v>
      </c>
      <c r="O205" s="90">
        <f t="shared" si="94"/>
        <v>0</v>
      </c>
      <c r="P205" s="90">
        <f t="shared" si="95"/>
        <v>0</v>
      </c>
      <c r="Q205" s="90">
        <f t="shared" si="96"/>
        <v>0</v>
      </c>
      <c r="R205" s="90">
        <f t="shared" si="97"/>
        <v>0</v>
      </c>
      <c r="S205" s="90">
        <f t="shared" si="98"/>
        <v>0</v>
      </c>
      <c r="T205" s="90">
        <f t="shared" si="99"/>
        <v>0</v>
      </c>
      <c r="U205" s="90">
        <f t="shared" si="100"/>
        <v>0</v>
      </c>
      <c r="V205" s="90">
        <f t="shared" si="101"/>
        <v>0</v>
      </c>
      <c r="W205" s="90"/>
      <c r="X205" s="90">
        <f t="shared" si="102"/>
        <v>0</v>
      </c>
      <c r="Y205" s="90">
        <f t="shared" si="103"/>
        <v>0</v>
      </c>
      <c r="Z205" s="90">
        <f t="shared" si="104"/>
        <v>0</v>
      </c>
      <c r="AA205" s="90">
        <f t="shared" si="105"/>
        <v>0</v>
      </c>
      <c r="AB205" s="90">
        <f t="shared" si="106"/>
        <v>0</v>
      </c>
      <c r="AC205" s="90">
        <f t="shared" si="107"/>
        <v>0</v>
      </c>
    </row>
    <row r="206" spans="1:29" s="81" customFormat="1" ht="15" customHeight="1" x14ac:dyDescent="0.2">
      <c r="A206" s="102"/>
      <c r="B206" s="103"/>
      <c r="C206" s="102"/>
      <c r="D206" s="104"/>
      <c r="E206" s="105"/>
      <c r="F206" s="106"/>
      <c r="G206" s="125"/>
      <c r="H206" s="107"/>
      <c r="I206" s="108"/>
      <c r="J206" s="109" t="str">
        <f t="shared" si="90"/>
        <v xml:space="preserve"> </v>
      </c>
      <c r="L206" s="90">
        <f t="shared" si="91"/>
        <v>0</v>
      </c>
      <c r="M206" s="90">
        <f t="shared" si="92"/>
        <v>0</v>
      </c>
      <c r="N206" s="90">
        <f t="shared" si="93"/>
        <v>0</v>
      </c>
      <c r="O206" s="90">
        <f t="shared" si="94"/>
        <v>0</v>
      </c>
      <c r="P206" s="90">
        <f t="shared" si="95"/>
        <v>0</v>
      </c>
      <c r="Q206" s="90">
        <f t="shared" si="96"/>
        <v>0</v>
      </c>
      <c r="R206" s="90">
        <f t="shared" si="97"/>
        <v>0</v>
      </c>
      <c r="S206" s="90">
        <f t="shared" si="98"/>
        <v>0</v>
      </c>
      <c r="T206" s="90">
        <f t="shared" si="99"/>
        <v>0</v>
      </c>
      <c r="U206" s="90">
        <f t="shared" si="100"/>
        <v>0</v>
      </c>
      <c r="V206" s="90">
        <f t="shared" si="101"/>
        <v>0</v>
      </c>
      <c r="W206" s="90"/>
      <c r="X206" s="90">
        <f t="shared" si="102"/>
        <v>0</v>
      </c>
      <c r="Y206" s="90">
        <f t="shared" si="103"/>
        <v>0</v>
      </c>
      <c r="Z206" s="90">
        <f t="shared" si="104"/>
        <v>0</v>
      </c>
      <c r="AA206" s="90">
        <f t="shared" si="105"/>
        <v>0</v>
      </c>
      <c r="AB206" s="90">
        <f t="shared" si="106"/>
        <v>0</v>
      </c>
      <c r="AC206" s="90">
        <f t="shared" si="107"/>
        <v>0</v>
      </c>
    </row>
    <row r="207" spans="1:29" s="81" customFormat="1" ht="15" customHeight="1" x14ac:dyDescent="0.2">
      <c r="A207" s="102"/>
      <c r="B207" s="103"/>
      <c r="C207" s="102"/>
      <c r="D207" s="104"/>
      <c r="E207" s="105"/>
      <c r="F207" s="106"/>
      <c r="G207" s="125"/>
      <c r="H207" s="107"/>
      <c r="I207" s="108"/>
      <c r="J207" s="109" t="str">
        <f t="shared" si="90"/>
        <v xml:space="preserve"> </v>
      </c>
      <c r="L207" s="90">
        <f t="shared" si="91"/>
        <v>0</v>
      </c>
      <c r="M207" s="90">
        <f t="shared" si="92"/>
        <v>0</v>
      </c>
      <c r="N207" s="90">
        <f t="shared" si="93"/>
        <v>0</v>
      </c>
      <c r="O207" s="90">
        <f t="shared" si="94"/>
        <v>0</v>
      </c>
      <c r="P207" s="90">
        <f t="shared" si="95"/>
        <v>0</v>
      </c>
      <c r="Q207" s="90">
        <f t="shared" si="96"/>
        <v>0</v>
      </c>
      <c r="R207" s="90">
        <f t="shared" si="97"/>
        <v>0</v>
      </c>
      <c r="S207" s="90">
        <f t="shared" si="98"/>
        <v>0</v>
      </c>
      <c r="T207" s="90">
        <f t="shared" si="99"/>
        <v>0</v>
      </c>
      <c r="U207" s="90">
        <f t="shared" si="100"/>
        <v>0</v>
      </c>
      <c r="V207" s="90">
        <f t="shared" si="101"/>
        <v>0</v>
      </c>
      <c r="W207" s="90"/>
      <c r="X207" s="90">
        <f t="shared" si="102"/>
        <v>0</v>
      </c>
      <c r="Y207" s="90">
        <f t="shared" si="103"/>
        <v>0</v>
      </c>
      <c r="Z207" s="90">
        <f t="shared" si="104"/>
        <v>0</v>
      </c>
      <c r="AA207" s="90">
        <f t="shared" si="105"/>
        <v>0</v>
      </c>
      <c r="AB207" s="90">
        <f t="shared" si="106"/>
        <v>0</v>
      </c>
      <c r="AC207" s="90">
        <f t="shared" si="107"/>
        <v>0</v>
      </c>
    </row>
    <row r="208" spans="1:29" s="81" customFormat="1" ht="15" customHeight="1" x14ac:dyDescent="0.2">
      <c r="A208" s="102"/>
      <c r="B208" s="103"/>
      <c r="C208" s="102"/>
      <c r="D208" s="104"/>
      <c r="E208" s="105"/>
      <c r="F208" s="106"/>
      <c r="G208" s="125"/>
      <c r="H208" s="107"/>
      <c r="I208" s="108"/>
      <c r="J208" s="109" t="str">
        <f t="shared" si="90"/>
        <v xml:space="preserve"> </v>
      </c>
      <c r="L208" s="90">
        <f t="shared" si="91"/>
        <v>0</v>
      </c>
      <c r="M208" s="90">
        <f t="shared" si="92"/>
        <v>0</v>
      </c>
      <c r="N208" s="90">
        <f t="shared" si="93"/>
        <v>0</v>
      </c>
      <c r="O208" s="90">
        <f t="shared" si="94"/>
        <v>0</v>
      </c>
      <c r="P208" s="90">
        <f t="shared" si="95"/>
        <v>0</v>
      </c>
      <c r="Q208" s="90">
        <f t="shared" si="96"/>
        <v>0</v>
      </c>
      <c r="R208" s="90">
        <f t="shared" si="97"/>
        <v>0</v>
      </c>
      <c r="S208" s="90">
        <f t="shared" si="98"/>
        <v>0</v>
      </c>
      <c r="T208" s="90">
        <f t="shared" si="99"/>
        <v>0</v>
      </c>
      <c r="U208" s="90">
        <f t="shared" si="100"/>
        <v>0</v>
      </c>
      <c r="V208" s="90">
        <f t="shared" si="101"/>
        <v>0</v>
      </c>
      <c r="W208" s="90"/>
      <c r="X208" s="90">
        <f t="shared" si="102"/>
        <v>0</v>
      </c>
      <c r="Y208" s="90">
        <f t="shared" si="103"/>
        <v>0</v>
      </c>
      <c r="Z208" s="90">
        <f t="shared" si="104"/>
        <v>0</v>
      </c>
      <c r="AA208" s="90">
        <f t="shared" si="105"/>
        <v>0</v>
      </c>
      <c r="AB208" s="90">
        <f t="shared" si="106"/>
        <v>0</v>
      </c>
      <c r="AC208" s="90">
        <f t="shared" si="107"/>
        <v>0</v>
      </c>
    </row>
    <row r="209" spans="1:29" s="81" customFormat="1" ht="15" customHeight="1" x14ac:dyDescent="0.2">
      <c r="A209" s="102"/>
      <c r="B209" s="103"/>
      <c r="C209" s="102"/>
      <c r="D209" s="104"/>
      <c r="E209" s="105"/>
      <c r="F209" s="106"/>
      <c r="G209" s="125"/>
      <c r="H209" s="107"/>
      <c r="I209" s="108"/>
      <c r="J209" s="109" t="str">
        <f t="shared" si="90"/>
        <v xml:space="preserve"> </v>
      </c>
      <c r="L209" s="90">
        <f t="shared" si="91"/>
        <v>0</v>
      </c>
      <c r="M209" s="90">
        <f t="shared" si="92"/>
        <v>0</v>
      </c>
      <c r="N209" s="90">
        <f t="shared" si="93"/>
        <v>0</v>
      </c>
      <c r="O209" s="90">
        <f t="shared" si="94"/>
        <v>0</v>
      </c>
      <c r="P209" s="90">
        <f t="shared" si="95"/>
        <v>0</v>
      </c>
      <c r="Q209" s="90">
        <f t="shared" si="96"/>
        <v>0</v>
      </c>
      <c r="R209" s="90">
        <f t="shared" si="97"/>
        <v>0</v>
      </c>
      <c r="S209" s="90">
        <f t="shared" si="98"/>
        <v>0</v>
      </c>
      <c r="T209" s="90">
        <f t="shared" si="99"/>
        <v>0</v>
      </c>
      <c r="U209" s="90">
        <f t="shared" si="100"/>
        <v>0</v>
      </c>
      <c r="V209" s="90">
        <f t="shared" si="101"/>
        <v>0</v>
      </c>
      <c r="W209" s="90"/>
      <c r="X209" s="90">
        <f t="shared" si="102"/>
        <v>0</v>
      </c>
      <c r="Y209" s="90">
        <f t="shared" si="103"/>
        <v>0</v>
      </c>
      <c r="Z209" s="90">
        <f t="shared" si="104"/>
        <v>0</v>
      </c>
      <c r="AA209" s="90">
        <f t="shared" si="105"/>
        <v>0</v>
      </c>
      <c r="AB209" s="90">
        <f t="shared" si="106"/>
        <v>0</v>
      </c>
      <c r="AC209" s="90">
        <f t="shared" si="107"/>
        <v>0</v>
      </c>
    </row>
    <row r="210" spans="1:29" s="81" customFormat="1" ht="15" customHeight="1" x14ac:dyDescent="0.2">
      <c r="A210" s="102"/>
      <c r="B210" s="103"/>
      <c r="C210" s="102"/>
      <c r="D210" s="104"/>
      <c r="E210" s="105"/>
      <c r="F210" s="106"/>
      <c r="G210" s="125"/>
      <c r="H210" s="107"/>
      <c r="I210" s="108"/>
      <c r="J210" s="109" t="str">
        <f t="shared" si="90"/>
        <v xml:space="preserve"> </v>
      </c>
      <c r="L210" s="90">
        <f t="shared" si="91"/>
        <v>0</v>
      </c>
      <c r="M210" s="90">
        <f t="shared" si="92"/>
        <v>0</v>
      </c>
      <c r="N210" s="90">
        <f t="shared" si="93"/>
        <v>0</v>
      </c>
      <c r="O210" s="90">
        <f t="shared" si="94"/>
        <v>0</v>
      </c>
      <c r="P210" s="90">
        <f t="shared" si="95"/>
        <v>0</v>
      </c>
      <c r="Q210" s="90">
        <f t="shared" si="96"/>
        <v>0</v>
      </c>
      <c r="R210" s="90">
        <f t="shared" si="97"/>
        <v>0</v>
      </c>
      <c r="S210" s="90">
        <f t="shared" si="98"/>
        <v>0</v>
      </c>
      <c r="T210" s="90">
        <f t="shared" si="99"/>
        <v>0</v>
      </c>
      <c r="U210" s="90">
        <f t="shared" si="100"/>
        <v>0</v>
      </c>
      <c r="V210" s="90">
        <f t="shared" si="101"/>
        <v>0</v>
      </c>
      <c r="W210" s="90"/>
      <c r="X210" s="90">
        <f t="shared" si="102"/>
        <v>0</v>
      </c>
      <c r="Y210" s="90">
        <f t="shared" si="103"/>
        <v>0</v>
      </c>
      <c r="Z210" s="90">
        <f t="shared" si="104"/>
        <v>0</v>
      </c>
      <c r="AA210" s="90">
        <f t="shared" si="105"/>
        <v>0</v>
      </c>
      <c r="AB210" s="90">
        <f t="shared" si="106"/>
        <v>0</v>
      </c>
      <c r="AC210" s="90">
        <f t="shared" si="107"/>
        <v>0</v>
      </c>
    </row>
    <row r="211" spans="1:29" s="81" customFormat="1" ht="15" customHeight="1" x14ac:dyDescent="0.2">
      <c r="A211" s="102"/>
      <c r="B211" s="103"/>
      <c r="C211" s="102"/>
      <c r="D211" s="104"/>
      <c r="E211" s="105"/>
      <c r="F211" s="106"/>
      <c r="G211" s="125"/>
      <c r="H211" s="107"/>
      <c r="I211" s="108"/>
      <c r="J211" s="109" t="str">
        <f t="shared" si="90"/>
        <v xml:space="preserve"> </v>
      </c>
      <c r="L211" s="90">
        <f t="shared" si="91"/>
        <v>0</v>
      </c>
      <c r="M211" s="90">
        <f t="shared" si="92"/>
        <v>0</v>
      </c>
      <c r="N211" s="90">
        <f t="shared" si="93"/>
        <v>0</v>
      </c>
      <c r="O211" s="90">
        <f t="shared" si="94"/>
        <v>0</v>
      </c>
      <c r="P211" s="90">
        <f t="shared" si="95"/>
        <v>0</v>
      </c>
      <c r="Q211" s="90">
        <f t="shared" si="96"/>
        <v>0</v>
      </c>
      <c r="R211" s="90">
        <f t="shared" si="97"/>
        <v>0</v>
      </c>
      <c r="S211" s="90">
        <f t="shared" si="98"/>
        <v>0</v>
      </c>
      <c r="T211" s="90">
        <f t="shared" si="99"/>
        <v>0</v>
      </c>
      <c r="U211" s="90">
        <f t="shared" si="100"/>
        <v>0</v>
      </c>
      <c r="V211" s="90">
        <f t="shared" si="101"/>
        <v>0</v>
      </c>
      <c r="W211" s="90"/>
      <c r="X211" s="90">
        <f t="shared" si="102"/>
        <v>0</v>
      </c>
      <c r="Y211" s="90">
        <f t="shared" si="103"/>
        <v>0</v>
      </c>
      <c r="Z211" s="90">
        <f t="shared" si="104"/>
        <v>0</v>
      </c>
      <c r="AA211" s="90">
        <f t="shared" si="105"/>
        <v>0</v>
      </c>
      <c r="AB211" s="90">
        <f t="shared" si="106"/>
        <v>0</v>
      </c>
      <c r="AC211" s="90">
        <f t="shared" si="107"/>
        <v>0</v>
      </c>
    </row>
    <row r="212" spans="1:29" s="81" customFormat="1" ht="15" customHeight="1" x14ac:dyDescent="0.2">
      <c r="A212" s="102"/>
      <c r="B212" s="103"/>
      <c r="C212" s="102"/>
      <c r="D212" s="104"/>
      <c r="E212" s="105"/>
      <c r="F212" s="106"/>
      <c r="G212" s="125"/>
      <c r="H212" s="107"/>
      <c r="I212" s="108"/>
      <c r="J212" s="109" t="str">
        <f t="shared" si="90"/>
        <v xml:space="preserve"> </v>
      </c>
      <c r="L212" s="90">
        <f t="shared" si="91"/>
        <v>0</v>
      </c>
      <c r="M212" s="90">
        <f t="shared" si="92"/>
        <v>0</v>
      </c>
      <c r="N212" s="90">
        <f t="shared" si="93"/>
        <v>0</v>
      </c>
      <c r="O212" s="90">
        <f t="shared" si="94"/>
        <v>0</v>
      </c>
      <c r="P212" s="90">
        <f t="shared" si="95"/>
        <v>0</v>
      </c>
      <c r="Q212" s="90">
        <f t="shared" si="96"/>
        <v>0</v>
      </c>
      <c r="R212" s="90">
        <f t="shared" si="97"/>
        <v>0</v>
      </c>
      <c r="S212" s="90">
        <f t="shared" si="98"/>
        <v>0</v>
      </c>
      <c r="T212" s="90">
        <f t="shared" si="99"/>
        <v>0</v>
      </c>
      <c r="U212" s="90">
        <f t="shared" si="100"/>
        <v>0</v>
      </c>
      <c r="V212" s="90">
        <f t="shared" si="101"/>
        <v>0</v>
      </c>
      <c r="W212" s="90"/>
      <c r="X212" s="90">
        <f t="shared" si="102"/>
        <v>0</v>
      </c>
      <c r="Y212" s="90">
        <f t="shared" si="103"/>
        <v>0</v>
      </c>
      <c r="Z212" s="90">
        <f t="shared" si="104"/>
        <v>0</v>
      </c>
      <c r="AA212" s="90">
        <f t="shared" si="105"/>
        <v>0</v>
      </c>
      <c r="AB212" s="90">
        <f t="shared" si="106"/>
        <v>0</v>
      </c>
      <c r="AC212" s="90">
        <f t="shared" si="107"/>
        <v>0</v>
      </c>
    </row>
    <row r="213" spans="1:29" s="81" customFormat="1" ht="15" customHeight="1" x14ac:dyDescent="0.2">
      <c r="A213" s="102"/>
      <c r="B213" s="103"/>
      <c r="C213" s="102"/>
      <c r="D213" s="104"/>
      <c r="E213" s="105"/>
      <c r="F213" s="106"/>
      <c r="G213" s="125"/>
      <c r="H213" s="107"/>
      <c r="I213" s="108"/>
      <c r="J213" s="109" t="str">
        <f t="shared" si="90"/>
        <v xml:space="preserve"> </v>
      </c>
      <c r="L213" s="90">
        <f t="shared" si="91"/>
        <v>0</v>
      </c>
      <c r="M213" s="90">
        <f t="shared" si="92"/>
        <v>0</v>
      </c>
      <c r="N213" s="90">
        <f t="shared" si="93"/>
        <v>0</v>
      </c>
      <c r="O213" s="90">
        <f t="shared" si="94"/>
        <v>0</v>
      </c>
      <c r="P213" s="90">
        <f t="shared" si="95"/>
        <v>0</v>
      </c>
      <c r="Q213" s="90">
        <f t="shared" si="96"/>
        <v>0</v>
      </c>
      <c r="R213" s="90">
        <f t="shared" si="97"/>
        <v>0</v>
      </c>
      <c r="S213" s="90">
        <f t="shared" si="98"/>
        <v>0</v>
      </c>
      <c r="T213" s="90">
        <f t="shared" si="99"/>
        <v>0</v>
      </c>
      <c r="U213" s="90">
        <f t="shared" si="100"/>
        <v>0</v>
      </c>
      <c r="V213" s="90">
        <f t="shared" si="101"/>
        <v>0</v>
      </c>
      <c r="W213" s="90"/>
      <c r="X213" s="90">
        <f t="shared" si="102"/>
        <v>0</v>
      </c>
      <c r="Y213" s="90">
        <f t="shared" si="103"/>
        <v>0</v>
      </c>
      <c r="Z213" s="90">
        <f t="shared" si="104"/>
        <v>0</v>
      </c>
      <c r="AA213" s="90">
        <f t="shared" si="105"/>
        <v>0</v>
      </c>
      <c r="AB213" s="90">
        <f t="shared" si="106"/>
        <v>0</v>
      </c>
      <c r="AC213" s="90">
        <f t="shared" si="107"/>
        <v>0</v>
      </c>
    </row>
    <row r="214" spans="1:29" s="81" customFormat="1" ht="15" customHeight="1" x14ac:dyDescent="0.2">
      <c r="A214" s="102"/>
      <c r="B214" s="103"/>
      <c r="C214" s="102"/>
      <c r="D214" s="104"/>
      <c r="E214" s="105"/>
      <c r="F214" s="106"/>
      <c r="G214" s="125"/>
      <c r="H214" s="107"/>
      <c r="I214" s="108"/>
      <c r="J214" s="109" t="str">
        <f t="shared" si="90"/>
        <v xml:space="preserve"> </v>
      </c>
      <c r="L214" s="90">
        <f t="shared" si="91"/>
        <v>0</v>
      </c>
      <c r="M214" s="90">
        <f t="shared" si="92"/>
        <v>0</v>
      </c>
      <c r="N214" s="90">
        <f t="shared" si="93"/>
        <v>0</v>
      </c>
      <c r="O214" s="90">
        <f t="shared" si="94"/>
        <v>0</v>
      </c>
      <c r="P214" s="90">
        <f t="shared" si="95"/>
        <v>0</v>
      </c>
      <c r="Q214" s="90">
        <f t="shared" si="96"/>
        <v>0</v>
      </c>
      <c r="R214" s="90">
        <f t="shared" si="97"/>
        <v>0</v>
      </c>
      <c r="S214" s="90">
        <f t="shared" si="98"/>
        <v>0</v>
      </c>
      <c r="T214" s="90">
        <f t="shared" si="99"/>
        <v>0</v>
      </c>
      <c r="U214" s="90">
        <f t="shared" si="100"/>
        <v>0</v>
      </c>
      <c r="V214" s="90">
        <f t="shared" si="101"/>
        <v>0</v>
      </c>
      <c r="W214" s="90"/>
      <c r="X214" s="90">
        <f t="shared" si="102"/>
        <v>0</v>
      </c>
      <c r="Y214" s="90">
        <f t="shared" si="103"/>
        <v>0</v>
      </c>
      <c r="Z214" s="90">
        <f t="shared" si="104"/>
        <v>0</v>
      </c>
      <c r="AA214" s="90">
        <f t="shared" si="105"/>
        <v>0</v>
      </c>
      <c r="AB214" s="90">
        <f t="shared" si="106"/>
        <v>0</v>
      </c>
      <c r="AC214" s="90">
        <f t="shared" si="107"/>
        <v>0</v>
      </c>
    </row>
    <row r="215" spans="1:29" s="81" customFormat="1" ht="15" customHeight="1" x14ac:dyDescent="0.2">
      <c r="A215" s="102"/>
      <c r="B215" s="103"/>
      <c r="C215" s="102"/>
      <c r="D215" s="104"/>
      <c r="E215" s="105"/>
      <c r="F215" s="106"/>
      <c r="G215" s="125"/>
      <c r="H215" s="107"/>
      <c r="I215" s="108"/>
      <c r="J215" s="109" t="str">
        <f t="shared" si="90"/>
        <v xml:space="preserve"> </v>
      </c>
      <c r="L215" s="90">
        <f t="shared" si="91"/>
        <v>0</v>
      </c>
      <c r="M215" s="90">
        <f t="shared" si="92"/>
        <v>0</v>
      </c>
      <c r="N215" s="90">
        <f t="shared" si="93"/>
        <v>0</v>
      </c>
      <c r="O215" s="90">
        <f t="shared" si="94"/>
        <v>0</v>
      </c>
      <c r="P215" s="90">
        <f t="shared" si="95"/>
        <v>0</v>
      </c>
      <c r="Q215" s="90">
        <f t="shared" si="96"/>
        <v>0</v>
      </c>
      <c r="R215" s="90">
        <f t="shared" si="97"/>
        <v>0</v>
      </c>
      <c r="S215" s="90">
        <f t="shared" si="98"/>
        <v>0</v>
      </c>
      <c r="T215" s="90">
        <f t="shared" si="99"/>
        <v>0</v>
      </c>
      <c r="U215" s="90">
        <f t="shared" si="100"/>
        <v>0</v>
      </c>
      <c r="V215" s="90">
        <f t="shared" si="101"/>
        <v>0</v>
      </c>
      <c r="W215" s="90"/>
      <c r="X215" s="90">
        <f t="shared" si="102"/>
        <v>0</v>
      </c>
      <c r="Y215" s="90">
        <f t="shared" si="103"/>
        <v>0</v>
      </c>
      <c r="Z215" s="90">
        <f t="shared" si="104"/>
        <v>0</v>
      </c>
      <c r="AA215" s="90">
        <f t="shared" si="105"/>
        <v>0</v>
      </c>
      <c r="AB215" s="90">
        <f t="shared" si="106"/>
        <v>0</v>
      </c>
      <c r="AC215" s="90">
        <f t="shared" si="107"/>
        <v>0</v>
      </c>
    </row>
    <row r="216" spans="1:29" s="81" customFormat="1" ht="15" customHeight="1" x14ac:dyDescent="0.2">
      <c r="A216" s="102"/>
      <c r="B216" s="103"/>
      <c r="C216" s="102"/>
      <c r="D216" s="104"/>
      <c r="E216" s="105"/>
      <c r="F216" s="106"/>
      <c r="G216" s="125"/>
      <c r="H216" s="107"/>
      <c r="I216" s="108"/>
      <c r="J216" s="109" t="str">
        <f t="shared" si="90"/>
        <v xml:space="preserve"> </v>
      </c>
      <c r="L216" s="90">
        <f t="shared" si="91"/>
        <v>0</v>
      </c>
      <c r="M216" s="90">
        <f t="shared" si="92"/>
        <v>0</v>
      </c>
      <c r="N216" s="90">
        <f t="shared" si="93"/>
        <v>0</v>
      </c>
      <c r="O216" s="90">
        <f t="shared" si="94"/>
        <v>0</v>
      </c>
      <c r="P216" s="90">
        <f t="shared" si="95"/>
        <v>0</v>
      </c>
      <c r="Q216" s="90">
        <f t="shared" si="96"/>
        <v>0</v>
      </c>
      <c r="R216" s="90">
        <f t="shared" si="97"/>
        <v>0</v>
      </c>
      <c r="S216" s="90">
        <f t="shared" si="98"/>
        <v>0</v>
      </c>
      <c r="T216" s="90">
        <f t="shared" si="99"/>
        <v>0</v>
      </c>
      <c r="U216" s="90">
        <f t="shared" si="100"/>
        <v>0</v>
      </c>
      <c r="V216" s="90">
        <f t="shared" si="101"/>
        <v>0</v>
      </c>
      <c r="W216" s="90"/>
      <c r="X216" s="90">
        <f t="shared" si="102"/>
        <v>0</v>
      </c>
      <c r="Y216" s="90">
        <f t="shared" si="103"/>
        <v>0</v>
      </c>
      <c r="Z216" s="90">
        <f t="shared" si="104"/>
        <v>0</v>
      </c>
      <c r="AA216" s="90">
        <f t="shared" si="105"/>
        <v>0</v>
      </c>
      <c r="AB216" s="90">
        <f t="shared" si="106"/>
        <v>0</v>
      </c>
      <c r="AC216" s="90">
        <f t="shared" si="107"/>
        <v>0</v>
      </c>
    </row>
    <row r="217" spans="1:29" s="81" customFormat="1" ht="15" customHeight="1" x14ac:dyDescent="0.2">
      <c r="A217" s="102"/>
      <c r="B217" s="103"/>
      <c r="C217" s="102"/>
      <c r="D217" s="104"/>
      <c r="E217" s="105"/>
      <c r="F217" s="106"/>
      <c r="G217" s="125"/>
      <c r="H217" s="107"/>
      <c r="I217" s="108"/>
      <c r="J217" s="109" t="str">
        <f t="shared" si="90"/>
        <v xml:space="preserve"> </v>
      </c>
      <c r="L217" s="90">
        <f t="shared" si="91"/>
        <v>0</v>
      </c>
      <c r="M217" s="90">
        <f t="shared" si="92"/>
        <v>0</v>
      </c>
      <c r="N217" s="90">
        <f t="shared" si="93"/>
        <v>0</v>
      </c>
      <c r="O217" s="90">
        <f t="shared" si="94"/>
        <v>0</v>
      </c>
      <c r="P217" s="90">
        <f t="shared" si="95"/>
        <v>0</v>
      </c>
      <c r="Q217" s="90">
        <f t="shared" si="96"/>
        <v>0</v>
      </c>
      <c r="R217" s="90">
        <f t="shared" si="97"/>
        <v>0</v>
      </c>
      <c r="S217" s="90">
        <f t="shared" si="98"/>
        <v>0</v>
      </c>
      <c r="T217" s="90">
        <f t="shared" si="99"/>
        <v>0</v>
      </c>
      <c r="U217" s="90">
        <f t="shared" si="100"/>
        <v>0</v>
      </c>
      <c r="V217" s="90">
        <f t="shared" si="101"/>
        <v>0</v>
      </c>
      <c r="W217" s="90"/>
      <c r="X217" s="90">
        <f t="shared" si="102"/>
        <v>0</v>
      </c>
      <c r="Y217" s="90">
        <f t="shared" si="103"/>
        <v>0</v>
      </c>
      <c r="Z217" s="90">
        <f t="shared" si="104"/>
        <v>0</v>
      </c>
      <c r="AA217" s="90">
        <f t="shared" si="105"/>
        <v>0</v>
      </c>
      <c r="AB217" s="90">
        <f t="shared" si="106"/>
        <v>0</v>
      </c>
      <c r="AC217" s="90">
        <f t="shared" si="107"/>
        <v>0</v>
      </c>
    </row>
    <row r="218" spans="1:29" s="81" customFormat="1" ht="15" customHeight="1" x14ac:dyDescent="0.2">
      <c r="A218" s="102"/>
      <c r="B218" s="103"/>
      <c r="C218" s="102"/>
      <c r="D218" s="104"/>
      <c r="E218" s="105"/>
      <c r="F218" s="106"/>
      <c r="G218" s="125"/>
      <c r="H218" s="107"/>
      <c r="I218" s="108"/>
      <c r="J218" s="109" t="str">
        <f t="shared" si="90"/>
        <v xml:space="preserve"> </v>
      </c>
      <c r="L218" s="90">
        <f t="shared" si="91"/>
        <v>0</v>
      </c>
      <c r="M218" s="90">
        <f t="shared" si="92"/>
        <v>0</v>
      </c>
      <c r="N218" s="90">
        <f t="shared" si="93"/>
        <v>0</v>
      </c>
      <c r="O218" s="90">
        <f t="shared" si="94"/>
        <v>0</v>
      </c>
      <c r="P218" s="90">
        <f t="shared" si="95"/>
        <v>0</v>
      </c>
      <c r="Q218" s="90">
        <f t="shared" si="96"/>
        <v>0</v>
      </c>
      <c r="R218" s="90">
        <f t="shared" si="97"/>
        <v>0</v>
      </c>
      <c r="S218" s="90">
        <f t="shared" si="98"/>
        <v>0</v>
      </c>
      <c r="T218" s="90">
        <f t="shared" si="99"/>
        <v>0</v>
      </c>
      <c r="U218" s="90">
        <f t="shared" si="100"/>
        <v>0</v>
      </c>
      <c r="V218" s="90">
        <f t="shared" si="101"/>
        <v>0</v>
      </c>
      <c r="W218" s="90"/>
      <c r="X218" s="90">
        <f t="shared" si="102"/>
        <v>0</v>
      </c>
      <c r="Y218" s="90">
        <f t="shared" si="103"/>
        <v>0</v>
      </c>
      <c r="Z218" s="90">
        <f t="shared" si="104"/>
        <v>0</v>
      </c>
      <c r="AA218" s="90">
        <f t="shared" si="105"/>
        <v>0</v>
      </c>
      <c r="AB218" s="90">
        <f t="shared" si="106"/>
        <v>0</v>
      </c>
      <c r="AC218" s="90">
        <f t="shared" si="107"/>
        <v>0</v>
      </c>
    </row>
    <row r="219" spans="1:29" s="81" customFormat="1" ht="15" customHeight="1" x14ac:dyDescent="0.2">
      <c r="A219" s="102"/>
      <c r="B219" s="103"/>
      <c r="C219" s="102"/>
      <c r="D219" s="104"/>
      <c r="E219" s="105"/>
      <c r="F219" s="106"/>
      <c r="G219" s="125"/>
      <c r="H219" s="107"/>
      <c r="I219" s="108"/>
      <c r="J219" s="109" t="str">
        <f t="shared" si="90"/>
        <v xml:space="preserve"> </v>
      </c>
      <c r="L219" s="90">
        <f t="shared" si="91"/>
        <v>0</v>
      </c>
      <c r="M219" s="90">
        <f t="shared" si="92"/>
        <v>0</v>
      </c>
      <c r="N219" s="90">
        <f t="shared" si="93"/>
        <v>0</v>
      </c>
      <c r="O219" s="90">
        <f t="shared" si="94"/>
        <v>0</v>
      </c>
      <c r="P219" s="90">
        <f t="shared" si="95"/>
        <v>0</v>
      </c>
      <c r="Q219" s="90">
        <f t="shared" si="96"/>
        <v>0</v>
      </c>
      <c r="R219" s="90">
        <f t="shared" si="97"/>
        <v>0</v>
      </c>
      <c r="S219" s="90">
        <f t="shared" si="98"/>
        <v>0</v>
      </c>
      <c r="T219" s="90">
        <f t="shared" si="99"/>
        <v>0</v>
      </c>
      <c r="U219" s="90">
        <f t="shared" si="100"/>
        <v>0</v>
      </c>
      <c r="V219" s="90">
        <f t="shared" si="101"/>
        <v>0</v>
      </c>
      <c r="W219" s="90"/>
      <c r="X219" s="90">
        <f t="shared" si="102"/>
        <v>0</v>
      </c>
      <c r="Y219" s="90">
        <f t="shared" si="103"/>
        <v>0</v>
      </c>
      <c r="Z219" s="90">
        <f t="shared" si="104"/>
        <v>0</v>
      </c>
      <c r="AA219" s="90">
        <f t="shared" si="105"/>
        <v>0</v>
      </c>
      <c r="AB219" s="90">
        <f t="shared" si="106"/>
        <v>0</v>
      </c>
      <c r="AC219" s="90">
        <f t="shared" si="107"/>
        <v>0</v>
      </c>
    </row>
    <row r="220" spans="1:29" s="81" customFormat="1" ht="15" customHeight="1" x14ac:dyDescent="0.2">
      <c r="A220" s="102"/>
      <c r="B220" s="103"/>
      <c r="C220" s="102"/>
      <c r="D220" s="104"/>
      <c r="E220" s="105"/>
      <c r="F220" s="106"/>
      <c r="G220" s="125"/>
      <c r="H220" s="107"/>
      <c r="I220" s="108"/>
      <c r="J220" s="109" t="str">
        <f t="shared" si="90"/>
        <v xml:space="preserve"> </v>
      </c>
      <c r="L220" s="90">
        <f t="shared" si="91"/>
        <v>0</v>
      </c>
      <c r="M220" s="90">
        <f t="shared" si="92"/>
        <v>0</v>
      </c>
      <c r="N220" s="90">
        <f t="shared" si="93"/>
        <v>0</v>
      </c>
      <c r="O220" s="90">
        <f t="shared" si="94"/>
        <v>0</v>
      </c>
      <c r="P220" s="90">
        <f t="shared" si="95"/>
        <v>0</v>
      </c>
      <c r="Q220" s="90">
        <f t="shared" si="96"/>
        <v>0</v>
      </c>
      <c r="R220" s="90">
        <f t="shared" si="97"/>
        <v>0</v>
      </c>
      <c r="S220" s="90">
        <f t="shared" si="98"/>
        <v>0</v>
      </c>
      <c r="T220" s="90">
        <f t="shared" si="99"/>
        <v>0</v>
      </c>
      <c r="U220" s="90">
        <f t="shared" si="100"/>
        <v>0</v>
      </c>
      <c r="V220" s="90">
        <f t="shared" si="101"/>
        <v>0</v>
      </c>
      <c r="W220" s="90"/>
      <c r="X220" s="90">
        <f t="shared" si="102"/>
        <v>0</v>
      </c>
      <c r="Y220" s="90">
        <f t="shared" si="103"/>
        <v>0</v>
      </c>
      <c r="Z220" s="90">
        <f t="shared" si="104"/>
        <v>0</v>
      </c>
      <c r="AA220" s="90">
        <f t="shared" si="105"/>
        <v>0</v>
      </c>
      <c r="AB220" s="90">
        <f t="shared" si="106"/>
        <v>0</v>
      </c>
      <c r="AC220" s="90">
        <f t="shared" si="107"/>
        <v>0</v>
      </c>
    </row>
    <row r="221" spans="1:29" s="81" customFormat="1" ht="15" customHeight="1" x14ac:dyDescent="0.2">
      <c r="A221" s="102"/>
      <c r="B221" s="103"/>
      <c r="C221" s="102"/>
      <c r="D221" s="104"/>
      <c r="E221" s="105"/>
      <c r="F221" s="106"/>
      <c r="G221" s="125"/>
      <c r="H221" s="107"/>
      <c r="I221" s="108"/>
      <c r="J221" s="109" t="str">
        <f t="shared" si="90"/>
        <v xml:space="preserve"> </v>
      </c>
      <c r="L221" s="90">
        <f t="shared" si="91"/>
        <v>0</v>
      </c>
      <c r="M221" s="90">
        <f t="shared" si="92"/>
        <v>0</v>
      </c>
      <c r="N221" s="90">
        <f t="shared" si="93"/>
        <v>0</v>
      </c>
      <c r="O221" s="90">
        <f t="shared" si="94"/>
        <v>0</v>
      </c>
      <c r="P221" s="90">
        <f t="shared" si="95"/>
        <v>0</v>
      </c>
      <c r="Q221" s="90">
        <f t="shared" si="96"/>
        <v>0</v>
      </c>
      <c r="R221" s="90">
        <f t="shared" si="97"/>
        <v>0</v>
      </c>
      <c r="S221" s="90">
        <f t="shared" si="98"/>
        <v>0</v>
      </c>
      <c r="T221" s="90">
        <f t="shared" si="99"/>
        <v>0</v>
      </c>
      <c r="U221" s="90">
        <f t="shared" si="100"/>
        <v>0</v>
      </c>
      <c r="V221" s="90">
        <f t="shared" si="101"/>
        <v>0</v>
      </c>
      <c r="W221" s="90"/>
      <c r="X221" s="90">
        <f t="shared" si="102"/>
        <v>0</v>
      </c>
      <c r="Y221" s="90">
        <f t="shared" si="103"/>
        <v>0</v>
      </c>
      <c r="Z221" s="90">
        <f t="shared" si="104"/>
        <v>0</v>
      </c>
      <c r="AA221" s="90">
        <f t="shared" si="105"/>
        <v>0</v>
      </c>
      <c r="AB221" s="90">
        <f t="shared" si="106"/>
        <v>0</v>
      </c>
      <c r="AC221" s="90">
        <f t="shared" si="107"/>
        <v>0</v>
      </c>
    </row>
    <row r="222" spans="1:29" s="81" customFormat="1" ht="15" customHeight="1" x14ac:dyDescent="0.2">
      <c r="A222" s="102"/>
      <c r="B222" s="103"/>
      <c r="C222" s="102"/>
      <c r="D222" s="104"/>
      <c r="E222" s="105"/>
      <c r="F222" s="106"/>
      <c r="G222" s="125"/>
      <c r="H222" s="107"/>
      <c r="I222" s="108"/>
      <c r="J222" s="109" t="str">
        <f t="shared" si="90"/>
        <v xml:space="preserve"> </v>
      </c>
      <c r="L222" s="90">
        <f t="shared" si="91"/>
        <v>0</v>
      </c>
      <c r="M222" s="90">
        <f t="shared" si="92"/>
        <v>0</v>
      </c>
      <c r="N222" s="90">
        <f t="shared" si="93"/>
        <v>0</v>
      </c>
      <c r="O222" s="90">
        <f t="shared" si="94"/>
        <v>0</v>
      </c>
      <c r="P222" s="90">
        <f t="shared" si="95"/>
        <v>0</v>
      </c>
      <c r="Q222" s="90">
        <f t="shared" si="96"/>
        <v>0</v>
      </c>
      <c r="R222" s="90">
        <f t="shared" si="97"/>
        <v>0</v>
      </c>
      <c r="S222" s="90">
        <f t="shared" si="98"/>
        <v>0</v>
      </c>
      <c r="T222" s="90">
        <f t="shared" si="99"/>
        <v>0</v>
      </c>
      <c r="U222" s="90">
        <f t="shared" si="100"/>
        <v>0</v>
      </c>
      <c r="V222" s="90">
        <f t="shared" si="101"/>
        <v>0</v>
      </c>
      <c r="W222" s="90"/>
      <c r="X222" s="90">
        <f t="shared" si="102"/>
        <v>0</v>
      </c>
      <c r="Y222" s="90">
        <f t="shared" si="103"/>
        <v>0</v>
      </c>
      <c r="Z222" s="90">
        <f t="shared" si="104"/>
        <v>0</v>
      </c>
      <c r="AA222" s="90">
        <f t="shared" si="105"/>
        <v>0</v>
      </c>
      <c r="AB222" s="90">
        <f t="shared" si="106"/>
        <v>0</v>
      </c>
      <c r="AC222" s="90">
        <f t="shared" si="107"/>
        <v>0</v>
      </c>
    </row>
    <row r="223" spans="1:29" s="81" customFormat="1" ht="15" customHeight="1" thickBot="1" x14ac:dyDescent="0.25">
      <c r="A223" s="102"/>
      <c r="B223" s="103"/>
      <c r="C223" s="102"/>
      <c r="D223" s="104"/>
      <c r="E223" s="105"/>
      <c r="F223" s="106"/>
      <c r="G223" s="125"/>
      <c r="H223" s="107"/>
      <c r="I223" s="108"/>
      <c r="J223" s="109" t="str">
        <f>IF(F223+I223=0," ",SUM(J222-F223+I223))</f>
        <v xml:space="preserve"> </v>
      </c>
      <c r="L223" s="90">
        <f t="shared" si="91"/>
        <v>0</v>
      </c>
      <c r="M223" s="90">
        <f t="shared" si="92"/>
        <v>0</v>
      </c>
      <c r="N223" s="90">
        <f t="shared" si="93"/>
        <v>0</v>
      </c>
      <c r="O223" s="90">
        <f t="shared" si="94"/>
        <v>0</v>
      </c>
      <c r="P223" s="90">
        <f t="shared" si="95"/>
        <v>0</v>
      </c>
      <c r="Q223" s="90">
        <f t="shared" si="96"/>
        <v>0</v>
      </c>
      <c r="R223" s="90">
        <f t="shared" si="97"/>
        <v>0</v>
      </c>
      <c r="S223" s="90">
        <f t="shared" si="98"/>
        <v>0</v>
      </c>
      <c r="T223" s="90">
        <f t="shared" si="99"/>
        <v>0</v>
      </c>
      <c r="U223" s="90">
        <f t="shared" si="100"/>
        <v>0</v>
      </c>
      <c r="V223" s="90">
        <f t="shared" si="101"/>
        <v>0</v>
      </c>
      <c r="W223" s="90"/>
      <c r="X223" s="90">
        <f t="shared" si="102"/>
        <v>0</v>
      </c>
      <c r="Y223" s="90">
        <f t="shared" si="103"/>
        <v>0</v>
      </c>
      <c r="Z223" s="90">
        <f t="shared" si="104"/>
        <v>0</v>
      </c>
      <c r="AA223" s="90">
        <f t="shared" si="105"/>
        <v>0</v>
      </c>
      <c r="AB223" s="90">
        <f t="shared" si="106"/>
        <v>0</v>
      </c>
      <c r="AC223" s="90">
        <f t="shared" si="107"/>
        <v>0</v>
      </c>
    </row>
    <row r="224" spans="1:29" s="81" customFormat="1" ht="15" customHeight="1" thickBot="1" x14ac:dyDescent="0.25">
      <c r="A224" s="93" t="s">
        <v>102</v>
      </c>
      <c r="B224" s="94" t="s">
        <v>103</v>
      </c>
      <c r="C224" s="93" t="s">
        <v>104</v>
      </c>
      <c r="D224" s="95" t="s">
        <v>127</v>
      </c>
      <c r="E224" s="115" t="s">
        <v>6</v>
      </c>
      <c r="F224" s="99" t="s">
        <v>105</v>
      </c>
      <c r="G224" s="96" t="s">
        <v>107</v>
      </c>
      <c r="H224" s="112" t="s">
        <v>6</v>
      </c>
      <c r="I224" s="97" t="s">
        <v>106</v>
      </c>
      <c r="J224" s="117" t="s">
        <v>108</v>
      </c>
      <c r="L224" s="90"/>
      <c r="M224" s="90"/>
      <c r="N224" s="90"/>
      <c r="O224" s="90"/>
      <c r="P224" s="90"/>
      <c r="Q224" s="90"/>
      <c r="R224" s="90"/>
      <c r="S224" s="90"/>
      <c r="T224" s="90"/>
      <c r="U224" s="90"/>
      <c r="V224" s="90"/>
      <c r="W224" s="90"/>
      <c r="X224" s="90"/>
      <c r="Y224" s="90"/>
      <c r="Z224" s="90"/>
      <c r="AA224" s="90"/>
      <c r="AB224" s="90"/>
      <c r="AC224" s="90"/>
    </row>
    <row r="225" spans="1:29" s="81" customFormat="1" ht="15" customHeight="1" thickTop="1" x14ac:dyDescent="0.2">
      <c r="A225" s="87"/>
      <c r="B225" s="88"/>
      <c r="C225" s="92" t="s">
        <v>131</v>
      </c>
      <c r="D225" s="89"/>
      <c r="E225" s="116"/>
      <c r="F225" s="100"/>
      <c r="G225" s="85"/>
      <c r="H225" s="113"/>
      <c r="I225" s="86"/>
      <c r="J225" s="109" t="str">
        <f>J223</f>
        <v xml:space="preserve"> </v>
      </c>
      <c r="L225" s="90"/>
      <c r="M225" s="90"/>
      <c r="N225" s="90"/>
      <c r="O225" s="90"/>
      <c r="P225" s="90"/>
      <c r="Q225" s="90"/>
      <c r="R225" s="90"/>
      <c r="S225" s="90"/>
      <c r="T225" s="90"/>
      <c r="U225" s="90"/>
      <c r="V225" s="90"/>
      <c r="W225" s="90"/>
      <c r="X225" s="90"/>
      <c r="Y225" s="90"/>
      <c r="Z225" s="90"/>
      <c r="AA225" s="90"/>
      <c r="AB225" s="90"/>
      <c r="AC225" s="90"/>
    </row>
    <row r="226" spans="1:29" s="81" customFormat="1" ht="15" customHeight="1" x14ac:dyDescent="0.2">
      <c r="A226" s="102"/>
      <c r="B226" s="103"/>
      <c r="C226" s="102"/>
      <c r="D226" s="104"/>
      <c r="E226" s="105"/>
      <c r="F226" s="106"/>
      <c r="G226" s="125"/>
      <c r="H226" s="107"/>
      <c r="I226" s="108"/>
      <c r="J226" s="109" t="str">
        <f t="shared" ref="J226:J259" si="108">IF(F226+I226=0," ",SUM(J225-F226+I226))</f>
        <v xml:space="preserve"> </v>
      </c>
      <c r="L226" s="90">
        <f t="shared" ref="L226:L260" si="109">IF(E226="Award/Schol",F226,0)</f>
        <v>0</v>
      </c>
      <c r="M226" s="90">
        <f t="shared" ref="M226:M260" si="110">IF(E226="Bank Fee", F226,0)</f>
        <v>0</v>
      </c>
      <c r="N226" s="90">
        <f t="shared" ref="N226:N260" si="111">IF(E226="Club Activity",F226,0)</f>
        <v>0</v>
      </c>
      <c r="O226" s="90">
        <f t="shared" ref="O226:O260" si="112">IF(E226="Club Supply",F226,0)</f>
        <v>0</v>
      </c>
      <c r="P226" s="90">
        <f t="shared" ref="P226:P260" si="113">IF(E226="Donat/Contrb", F226,0)</f>
        <v>0</v>
      </c>
      <c r="Q226" s="90">
        <f t="shared" ref="Q226:Q260" si="114">IF(E226="Enroll/Insur",F226,0)</f>
        <v>0</v>
      </c>
      <c r="R226" s="90">
        <f t="shared" ref="R226:R260" si="115">IF(E226="Equipment",F226,0)</f>
        <v>0</v>
      </c>
      <c r="S226" s="90">
        <f t="shared" ref="S226:S260" si="116">IF(E226="Fair/ProjSup",F226,0)</f>
        <v>0</v>
      </c>
      <c r="T226" s="90">
        <f t="shared" ref="T226:T260" si="117">IF(E226="Fund/Sale",F226,0)</f>
        <v>0</v>
      </c>
      <c r="U226" s="90">
        <f t="shared" ref="U226:U260" si="118">IF(E226="Rent",F226,0)</f>
        <v>0</v>
      </c>
      <c r="V226" s="90">
        <f t="shared" ref="V226:V260" si="119">IF(E226="Oth Expens",F226,0)</f>
        <v>0</v>
      </c>
      <c r="W226" s="90"/>
      <c r="X226" s="90">
        <f t="shared" ref="X226:X260" si="120">IF(H226="Awards",I226,0)</f>
        <v>0</v>
      </c>
      <c r="Y226" s="90">
        <f t="shared" ref="Y226:Y260" si="121">IF(H226="Donat/Spons",I226,0)</f>
        <v>0</v>
      </c>
      <c r="Z226" s="90">
        <f t="shared" ref="Z226:Z260" si="122">IF(H226="Dues/Enroll",I226,0)</f>
        <v>0</v>
      </c>
      <c r="AA226" s="90">
        <f t="shared" ref="AA226:AA260" si="123">IF(H226="Fund/Sales",I226,0)</f>
        <v>0</v>
      </c>
      <c r="AB226" s="90">
        <f t="shared" ref="AB226:AB260" si="124">IF(H226="Interest",I226,0)</f>
        <v>0</v>
      </c>
      <c r="AC226" s="90">
        <f t="shared" ref="AC226:AC260" si="125">IF(H226="Oth Income",I226,0)</f>
        <v>0</v>
      </c>
    </row>
    <row r="227" spans="1:29" s="81" customFormat="1" ht="15" customHeight="1" x14ac:dyDescent="0.2">
      <c r="A227" s="102"/>
      <c r="B227" s="103"/>
      <c r="C227" s="102"/>
      <c r="D227" s="104"/>
      <c r="E227" s="105"/>
      <c r="F227" s="106"/>
      <c r="G227" s="125"/>
      <c r="H227" s="107"/>
      <c r="I227" s="108"/>
      <c r="J227" s="109" t="str">
        <f t="shared" si="108"/>
        <v xml:space="preserve"> </v>
      </c>
      <c r="L227" s="90">
        <f t="shared" si="109"/>
        <v>0</v>
      </c>
      <c r="M227" s="90">
        <f t="shared" si="110"/>
        <v>0</v>
      </c>
      <c r="N227" s="90">
        <f t="shared" si="111"/>
        <v>0</v>
      </c>
      <c r="O227" s="90">
        <f t="shared" si="112"/>
        <v>0</v>
      </c>
      <c r="P227" s="90">
        <f t="shared" si="113"/>
        <v>0</v>
      </c>
      <c r="Q227" s="90">
        <f t="shared" si="114"/>
        <v>0</v>
      </c>
      <c r="R227" s="90">
        <f t="shared" si="115"/>
        <v>0</v>
      </c>
      <c r="S227" s="90">
        <f t="shared" si="116"/>
        <v>0</v>
      </c>
      <c r="T227" s="90">
        <f t="shared" si="117"/>
        <v>0</v>
      </c>
      <c r="U227" s="90">
        <f t="shared" si="118"/>
        <v>0</v>
      </c>
      <c r="V227" s="90">
        <f t="shared" si="119"/>
        <v>0</v>
      </c>
      <c r="W227" s="90"/>
      <c r="X227" s="90">
        <f t="shared" si="120"/>
        <v>0</v>
      </c>
      <c r="Y227" s="90">
        <f t="shared" si="121"/>
        <v>0</v>
      </c>
      <c r="Z227" s="90">
        <f t="shared" si="122"/>
        <v>0</v>
      </c>
      <c r="AA227" s="90">
        <f t="shared" si="123"/>
        <v>0</v>
      </c>
      <c r="AB227" s="90">
        <f t="shared" si="124"/>
        <v>0</v>
      </c>
      <c r="AC227" s="90">
        <f t="shared" si="125"/>
        <v>0</v>
      </c>
    </row>
    <row r="228" spans="1:29" s="81" customFormat="1" ht="15" customHeight="1" x14ac:dyDescent="0.2">
      <c r="A228" s="102"/>
      <c r="B228" s="103"/>
      <c r="C228" s="102"/>
      <c r="D228" s="104"/>
      <c r="E228" s="105"/>
      <c r="F228" s="106"/>
      <c r="G228" s="125"/>
      <c r="H228" s="107"/>
      <c r="I228" s="108"/>
      <c r="J228" s="109" t="str">
        <f t="shared" si="108"/>
        <v xml:space="preserve"> </v>
      </c>
      <c r="L228" s="90">
        <f t="shared" si="109"/>
        <v>0</v>
      </c>
      <c r="M228" s="90">
        <f t="shared" si="110"/>
        <v>0</v>
      </c>
      <c r="N228" s="90">
        <f t="shared" si="111"/>
        <v>0</v>
      </c>
      <c r="O228" s="90">
        <f t="shared" si="112"/>
        <v>0</v>
      </c>
      <c r="P228" s="90">
        <f t="shared" si="113"/>
        <v>0</v>
      </c>
      <c r="Q228" s="90">
        <f t="shared" si="114"/>
        <v>0</v>
      </c>
      <c r="R228" s="90">
        <f t="shared" si="115"/>
        <v>0</v>
      </c>
      <c r="S228" s="90">
        <f t="shared" si="116"/>
        <v>0</v>
      </c>
      <c r="T228" s="90">
        <f t="shared" si="117"/>
        <v>0</v>
      </c>
      <c r="U228" s="90">
        <f t="shared" si="118"/>
        <v>0</v>
      </c>
      <c r="V228" s="90">
        <f t="shared" si="119"/>
        <v>0</v>
      </c>
      <c r="W228" s="90"/>
      <c r="X228" s="90">
        <f t="shared" si="120"/>
        <v>0</v>
      </c>
      <c r="Y228" s="90">
        <f t="shared" si="121"/>
        <v>0</v>
      </c>
      <c r="Z228" s="90">
        <f t="shared" si="122"/>
        <v>0</v>
      </c>
      <c r="AA228" s="90">
        <f t="shared" si="123"/>
        <v>0</v>
      </c>
      <c r="AB228" s="90">
        <f t="shared" si="124"/>
        <v>0</v>
      </c>
      <c r="AC228" s="90">
        <f t="shared" si="125"/>
        <v>0</v>
      </c>
    </row>
    <row r="229" spans="1:29" s="81" customFormat="1" ht="15" customHeight="1" x14ac:dyDescent="0.2">
      <c r="A229" s="102"/>
      <c r="B229" s="103"/>
      <c r="C229" s="102"/>
      <c r="D229" s="104"/>
      <c r="E229" s="105"/>
      <c r="F229" s="106"/>
      <c r="G229" s="125"/>
      <c r="H229" s="107"/>
      <c r="I229" s="108"/>
      <c r="J229" s="109" t="str">
        <f t="shared" si="108"/>
        <v xml:space="preserve"> </v>
      </c>
      <c r="L229" s="90">
        <f t="shared" si="109"/>
        <v>0</v>
      </c>
      <c r="M229" s="90">
        <f t="shared" si="110"/>
        <v>0</v>
      </c>
      <c r="N229" s="90">
        <f t="shared" si="111"/>
        <v>0</v>
      </c>
      <c r="O229" s="90">
        <f t="shared" si="112"/>
        <v>0</v>
      </c>
      <c r="P229" s="90">
        <f t="shared" si="113"/>
        <v>0</v>
      </c>
      <c r="Q229" s="90">
        <f t="shared" si="114"/>
        <v>0</v>
      </c>
      <c r="R229" s="90">
        <f t="shared" si="115"/>
        <v>0</v>
      </c>
      <c r="S229" s="90">
        <f t="shared" si="116"/>
        <v>0</v>
      </c>
      <c r="T229" s="90">
        <f t="shared" si="117"/>
        <v>0</v>
      </c>
      <c r="U229" s="90">
        <f t="shared" si="118"/>
        <v>0</v>
      </c>
      <c r="V229" s="90">
        <f t="shared" si="119"/>
        <v>0</v>
      </c>
      <c r="W229" s="90"/>
      <c r="X229" s="90">
        <f t="shared" si="120"/>
        <v>0</v>
      </c>
      <c r="Y229" s="90">
        <f t="shared" si="121"/>
        <v>0</v>
      </c>
      <c r="Z229" s="90">
        <f t="shared" si="122"/>
        <v>0</v>
      </c>
      <c r="AA229" s="90">
        <f t="shared" si="123"/>
        <v>0</v>
      </c>
      <c r="AB229" s="90">
        <f t="shared" si="124"/>
        <v>0</v>
      </c>
      <c r="AC229" s="90">
        <f t="shared" si="125"/>
        <v>0</v>
      </c>
    </row>
    <row r="230" spans="1:29" s="81" customFormat="1" ht="15" customHeight="1" x14ac:dyDescent="0.2">
      <c r="A230" s="102"/>
      <c r="B230" s="103"/>
      <c r="C230" s="102"/>
      <c r="D230" s="104"/>
      <c r="E230" s="105"/>
      <c r="F230" s="106"/>
      <c r="G230" s="125"/>
      <c r="H230" s="107"/>
      <c r="I230" s="108"/>
      <c r="J230" s="109" t="str">
        <f t="shared" si="108"/>
        <v xml:space="preserve"> </v>
      </c>
      <c r="L230" s="90">
        <f t="shared" si="109"/>
        <v>0</v>
      </c>
      <c r="M230" s="90">
        <f t="shared" si="110"/>
        <v>0</v>
      </c>
      <c r="N230" s="90">
        <f t="shared" si="111"/>
        <v>0</v>
      </c>
      <c r="O230" s="90">
        <f t="shared" si="112"/>
        <v>0</v>
      </c>
      <c r="P230" s="90">
        <f t="shared" si="113"/>
        <v>0</v>
      </c>
      <c r="Q230" s="90">
        <f t="shared" si="114"/>
        <v>0</v>
      </c>
      <c r="R230" s="90">
        <f t="shared" si="115"/>
        <v>0</v>
      </c>
      <c r="S230" s="90">
        <f t="shared" si="116"/>
        <v>0</v>
      </c>
      <c r="T230" s="90">
        <f t="shared" si="117"/>
        <v>0</v>
      </c>
      <c r="U230" s="90">
        <f t="shared" si="118"/>
        <v>0</v>
      </c>
      <c r="V230" s="90">
        <f t="shared" si="119"/>
        <v>0</v>
      </c>
      <c r="W230" s="90"/>
      <c r="X230" s="90">
        <f t="shared" si="120"/>
        <v>0</v>
      </c>
      <c r="Y230" s="90">
        <f t="shared" si="121"/>
        <v>0</v>
      </c>
      <c r="Z230" s="90">
        <f t="shared" si="122"/>
        <v>0</v>
      </c>
      <c r="AA230" s="90">
        <f t="shared" si="123"/>
        <v>0</v>
      </c>
      <c r="AB230" s="90">
        <f t="shared" si="124"/>
        <v>0</v>
      </c>
      <c r="AC230" s="90">
        <f t="shared" si="125"/>
        <v>0</v>
      </c>
    </row>
    <row r="231" spans="1:29" s="81" customFormat="1" ht="15" customHeight="1" x14ac:dyDescent="0.2">
      <c r="A231" s="102"/>
      <c r="B231" s="103"/>
      <c r="C231" s="102"/>
      <c r="D231" s="104"/>
      <c r="E231" s="105"/>
      <c r="F231" s="106"/>
      <c r="G231" s="125"/>
      <c r="H231" s="107"/>
      <c r="I231" s="108"/>
      <c r="J231" s="109" t="str">
        <f t="shared" si="108"/>
        <v xml:space="preserve"> </v>
      </c>
      <c r="L231" s="90">
        <f t="shared" si="109"/>
        <v>0</v>
      </c>
      <c r="M231" s="90">
        <f t="shared" si="110"/>
        <v>0</v>
      </c>
      <c r="N231" s="90">
        <f t="shared" si="111"/>
        <v>0</v>
      </c>
      <c r="O231" s="90">
        <f t="shared" si="112"/>
        <v>0</v>
      </c>
      <c r="P231" s="90">
        <f t="shared" si="113"/>
        <v>0</v>
      </c>
      <c r="Q231" s="90">
        <f t="shared" si="114"/>
        <v>0</v>
      </c>
      <c r="R231" s="90">
        <f t="shared" si="115"/>
        <v>0</v>
      </c>
      <c r="S231" s="90">
        <f t="shared" si="116"/>
        <v>0</v>
      </c>
      <c r="T231" s="90">
        <f t="shared" si="117"/>
        <v>0</v>
      </c>
      <c r="U231" s="90">
        <f t="shared" si="118"/>
        <v>0</v>
      </c>
      <c r="V231" s="90">
        <f t="shared" si="119"/>
        <v>0</v>
      </c>
      <c r="W231" s="90"/>
      <c r="X231" s="90">
        <f t="shared" si="120"/>
        <v>0</v>
      </c>
      <c r="Y231" s="90">
        <f t="shared" si="121"/>
        <v>0</v>
      </c>
      <c r="Z231" s="90">
        <f t="shared" si="122"/>
        <v>0</v>
      </c>
      <c r="AA231" s="90">
        <f t="shared" si="123"/>
        <v>0</v>
      </c>
      <c r="AB231" s="90">
        <f t="shared" si="124"/>
        <v>0</v>
      </c>
      <c r="AC231" s="90">
        <f t="shared" si="125"/>
        <v>0</v>
      </c>
    </row>
    <row r="232" spans="1:29" s="81" customFormat="1" ht="15" customHeight="1" x14ac:dyDescent="0.2">
      <c r="A232" s="102"/>
      <c r="B232" s="103"/>
      <c r="C232" s="102"/>
      <c r="D232" s="104"/>
      <c r="E232" s="105"/>
      <c r="F232" s="106"/>
      <c r="G232" s="125"/>
      <c r="H232" s="107"/>
      <c r="I232" s="108"/>
      <c r="J232" s="109" t="str">
        <f t="shared" si="108"/>
        <v xml:space="preserve"> </v>
      </c>
      <c r="L232" s="90">
        <f t="shared" si="109"/>
        <v>0</v>
      </c>
      <c r="M232" s="90">
        <f t="shared" si="110"/>
        <v>0</v>
      </c>
      <c r="N232" s="90">
        <f t="shared" si="111"/>
        <v>0</v>
      </c>
      <c r="O232" s="90">
        <f t="shared" si="112"/>
        <v>0</v>
      </c>
      <c r="P232" s="90">
        <f t="shared" si="113"/>
        <v>0</v>
      </c>
      <c r="Q232" s="90">
        <f t="shared" si="114"/>
        <v>0</v>
      </c>
      <c r="R232" s="90">
        <f t="shared" si="115"/>
        <v>0</v>
      </c>
      <c r="S232" s="90">
        <f t="shared" si="116"/>
        <v>0</v>
      </c>
      <c r="T232" s="90">
        <f t="shared" si="117"/>
        <v>0</v>
      </c>
      <c r="U232" s="90">
        <f t="shared" si="118"/>
        <v>0</v>
      </c>
      <c r="V232" s="90">
        <f t="shared" si="119"/>
        <v>0</v>
      </c>
      <c r="W232" s="90"/>
      <c r="X232" s="90">
        <f t="shared" si="120"/>
        <v>0</v>
      </c>
      <c r="Y232" s="90">
        <f t="shared" si="121"/>
        <v>0</v>
      </c>
      <c r="Z232" s="90">
        <f t="shared" si="122"/>
        <v>0</v>
      </c>
      <c r="AA232" s="90">
        <f t="shared" si="123"/>
        <v>0</v>
      </c>
      <c r="AB232" s="90">
        <f t="shared" si="124"/>
        <v>0</v>
      </c>
      <c r="AC232" s="90">
        <f t="shared" si="125"/>
        <v>0</v>
      </c>
    </row>
    <row r="233" spans="1:29" s="81" customFormat="1" ht="15" customHeight="1" x14ac:dyDescent="0.2">
      <c r="A233" s="102"/>
      <c r="B233" s="103"/>
      <c r="C233" s="102"/>
      <c r="D233" s="104"/>
      <c r="E233" s="105"/>
      <c r="F233" s="106"/>
      <c r="G233" s="125"/>
      <c r="H233" s="107"/>
      <c r="I233" s="108"/>
      <c r="J233" s="109" t="str">
        <f t="shared" si="108"/>
        <v xml:space="preserve"> </v>
      </c>
      <c r="L233" s="90">
        <f t="shared" si="109"/>
        <v>0</v>
      </c>
      <c r="M233" s="90">
        <f t="shared" si="110"/>
        <v>0</v>
      </c>
      <c r="N233" s="90">
        <f t="shared" si="111"/>
        <v>0</v>
      </c>
      <c r="O233" s="90">
        <f t="shared" si="112"/>
        <v>0</v>
      </c>
      <c r="P233" s="90">
        <f t="shared" si="113"/>
        <v>0</v>
      </c>
      <c r="Q233" s="90">
        <f t="shared" si="114"/>
        <v>0</v>
      </c>
      <c r="R233" s="90">
        <f t="shared" si="115"/>
        <v>0</v>
      </c>
      <c r="S233" s="90">
        <f t="shared" si="116"/>
        <v>0</v>
      </c>
      <c r="T233" s="90">
        <f t="shared" si="117"/>
        <v>0</v>
      </c>
      <c r="U233" s="90">
        <f t="shared" si="118"/>
        <v>0</v>
      </c>
      <c r="V233" s="90">
        <f t="shared" si="119"/>
        <v>0</v>
      </c>
      <c r="W233" s="90"/>
      <c r="X233" s="90">
        <f t="shared" si="120"/>
        <v>0</v>
      </c>
      <c r="Y233" s="90">
        <f t="shared" si="121"/>
        <v>0</v>
      </c>
      <c r="Z233" s="90">
        <f t="shared" si="122"/>
        <v>0</v>
      </c>
      <c r="AA233" s="90">
        <f t="shared" si="123"/>
        <v>0</v>
      </c>
      <c r="AB233" s="90">
        <f t="shared" si="124"/>
        <v>0</v>
      </c>
      <c r="AC233" s="90">
        <f t="shared" si="125"/>
        <v>0</v>
      </c>
    </row>
    <row r="234" spans="1:29" s="81" customFormat="1" ht="15" customHeight="1" x14ac:dyDescent="0.2">
      <c r="A234" s="102"/>
      <c r="B234" s="103"/>
      <c r="C234" s="102"/>
      <c r="D234" s="104"/>
      <c r="E234" s="105"/>
      <c r="F234" s="106"/>
      <c r="G234" s="125"/>
      <c r="H234" s="107"/>
      <c r="I234" s="108"/>
      <c r="J234" s="109" t="str">
        <f t="shared" si="108"/>
        <v xml:space="preserve"> </v>
      </c>
      <c r="L234" s="90">
        <f t="shared" si="109"/>
        <v>0</v>
      </c>
      <c r="M234" s="90">
        <f t="shared" si="110"/>
        <v>0</v>
      </c>
      <c r="N234" s="90">
        <f t="shared" si="111"/>
        <v>0</v>
      </c>
      <c r="O234" s="90">
        <f t="shared" si="112"/>
        <v>0</v>
      </c>
      <c r="P234" s="90">
        <f t="shared" si="113"/>
        <v>0</v>
      </c>
      <c r="Q234" s="90">
        <f t="shared" si="114"/>
        <v>0</v>
      </c>
      <c r="R234" s="90">
        <f t="shared" si="115"/>
        <v>0</v>
      </c>
      <c r="S234" s="90">
        <f t="shared" si="116"/>
        <v>0</v>
      </c>
      <c r="T234" s="90">
        <f t="shared" si="117"/>
        <v>0</v>
      </c>
      <c r="U234" s="90">
        <f t="shared" si="118"/>
        <v>0</v>
      </c>
      <c r="V234" s="90">
        <f t="shared" si="119"/>
        <v>0</v>
      </c>
      <c r="W234" s="90"/>
      <c r="X234" s="90">
        <f t="shared" si="120"/>
        <v>0</v>
      </c>
      <c r="Y234" s="90">
        <f t="shared" si="121"/>
        <v>0</v>
      </c>
      <c r="Z234" s="90">
        <f t="shared" si="122"/>
        <v>0</v>
      </c>
      <c r="AA234" s="90">
        <f t="shared" si="123"/>
        <v>0</v>
      </c>
      <c r="AB234" s="90">
        <f t="shared" si="124"/>
        <v>0</v>
      </c>
      <c r="AC234" s="90">
        <f t="shared" si="125"/>
        <v>0</v>
      </c>
    </row>
    <row r="235" spans="1:29" s="81" customFormat="1" ht="15" customHeight="1" x14ac:dyDescent="0.2">
      <c r="A235" s="102"/>
      <c r="B235" s="103"/>
      <c r="C235" s="102"/>
      <c r="D235" s="104"/>
      <c r="E235" s="105"/>
      <c r="F235" s="106"/>
      <c r="G235" s="125"/>
      <c r="H235" s="107"/>
      <c r="I235" s="108"/>
      <c r="J235" s="109" t="str">
        <f t="shared" si="108"/>
        <v xml:space="preserve"> </v>
      </c>
      <c r="L235" s="90">
        <f t="shared" si="109"/>
        <v>0</v>
      </c>
      <c r="M235" s="90">
        <f t="shared" si="110"/>
        <v>0</v>
      </c>
      <c r="N235" s="90">
        <f t="shared" si="111"/>
        <v>0</v>
      </c>
      <c r="O235" s="90">
        <f t="shared" si="112"/>
        <v>0</v>
      </c>
      <c r="P235" s="90">
        <f t="shared" si="113"/>
        <v>0</v>
      </c>
      <c r="Q235" s="90">
        <f t="shared" si="114"/>
        <v>0</v>
      </c>
      <c r="R235" s="90">
        <f t="shared" si="115"/>
        <v>0</v>
      </c>
      <c r="S235" s="90">
        <f t="shared" si="116"/>
        <v>0</v>
      </c>
      <c r="T235" s="90">
        <f t="shared" si="117"/>
        <v>0</v>
      </c>
      <c r="U235" s="90">
        <f t="shared" si="118"/>
        <v>0</v>
      </c>
      <c r="V235" s="90">
        <f t="shared" si="119"/>
        <v>0</v>
      </c>
      <c r="W235" s="90"/>
      <c r="X235" s="90">
        <f t="shared" si="120"/>
        <v>0</v>
      </c>
      <c r="Y235" s="90">
        <f t="shared" si="121"/>
        <v>0</v>
      </c>
      <c r="Z235" s="90">
        <f t="shared" si="122"/>
        <v>0</v>
      </c>
      <c r="AA235" s="90">
        <f t="shared" si="123"/>
        <v>0</v>
      </c>
      <c r="AB235" s="90">
        <f t="shared" si="124"/>
        <v>0</v>
      </c>
      <c r="AC235" s="90">
        <f t="shared" si="125"/>
        <v>0</v>
      </c>
    </row>
    <row r="236" spans="1:29" s="81" customFormat="1" ht="15" customHeight="1" x14ac:dyDescent="0.2">
      <c r="A236" s="102"/>
      <c r="B236" s="103"/>
      <c r="C236" s="102"/>
      <c r="D236" s="104"/>
      <c r="E236" s="105"/>
      <c r="F236" s="106"/>
      <c r="G236" s="125"/>
      <c r="H236" s="107"/>
      <c r="I236" s="108"/>
      <c r="J236" s="109" t="str">
        <f t="shared" si="108"/>
        <v xml:space="preserve"> </v>
      </c>
      <c r="L236" s="90">
        <f t="shared" si="109"/>
        <v>0</v>
      </c>
      <c r="M236" s="90">
        <f t="shared" si="110"/>
        <v>0</v>
      </c>
      <c r="N236" s="90">
        <f t="shared" si="111"/>
        <v>0</v>
      </c>
      <c r="O236" s="90">
        <f t="shared" si="112"/>
        <v>0</v>
      </c>
      <c r="P236" s="90">
        <f t="shared" si="113"/>
        <v>0</v>
      </c>
      <c r="Q236" s="90">
        <f t="shared" si="114"/>
        <v>0</v>
      </c>
      <c r="R236" s="90">
        <f t="shared" si="115"/>
        <v>0</v>
      </c>
      <c r="S236" s="90">
        <f t="shared" si="116"/>
        <v>0</v>
      </c>
      <c r="T236" s="90">
        <f t="shared" si="117"/>
        <v>0</v>
      </c>
      <c r="U236" s="90">
        <f t="shared" si="118"/>
        <v>0</v>
      </c>
      <c r="V236" s="90">
        <f t="shared" si="119"/>
        <v>0</v>
      </c>
      <c r="W236" s="90"/>
      <c r="X236" s="90">
        <f t="shared" si="120"/>
        <v>0</v>
      </c>
      <c r="Y236" s="90">
        <f t="shared" si="121"/>
        <v>0</v>
      </c>
      <c r="Z236" s="90">
        <f t="shared" si="122"/>
        <v>0</v>
      </c>
      <c r="AA236" s="90">
        <f t="shared" si="123"/>
        <v>0</v>
      </c>
      <c r="AB236" s="90">
        <f t="shared" si="124"/>
        <v>0</v>
      </c>
      <c r="AC236" s="90">
        <f t="shared" si="125"/>
        <v>0</v>
      </c>
    </row>
    <row r="237" spans="1:29" s="81" customFormat="1" ht="15" customHeight="1" x14ac:dyDescent="0.2">
      <c r="A237" s="102"/>
      <c r="B237" s="103"/>
      <c r="C237" s="102"/>
      <c r="D237" s="104"/>
      <c r="E237" s="105"/>
      <c r="F237" s="106"/>
      <c r="G237" s="125"/>
      <c r="H237" s="107"/>
      <c r="I237" s="108"/>
      <c r="J237" s="109" t="str">
        <f t="shared" si="108"/>
        <v xml:space="preserve"> </v>
      </c>
      <c r="L237" s="90">
        <f t="shared" si="109"/>
        <v>0</v>
      </c>
      <c r="M237" s="90">
        <f t="shared" si="110"/>
        <v>0</v>
      </c>
      <c r="N237" s="90">
        <f t="shared" si="111"/>
        <v>0</v>
      </c>
      <c r="O237" s="90">
        <f t="shared" si="112"/>
        <v>0</v>
      </c>
      <c r="P237" s="90">
        <f t="shared" si="113"/>
        <v>0</v>
      </c>
      <c r="Q237" s="90">
        <f t="shared" si="114"/>
        <v>0</v>
      </c>
      <c r="R237" s="90">
        <f t="shared" si="115"/>
        <v>0</v>
      </c>
      <c r="S237" s="90">
        <f t="shared" si="116"/>
        <v>0</v>
      </c>
      <c r="T237" s="90">
        <f t="shared" si="117"/>
        <v>0</v>
      </c>
      <c r="U237" s="90">
        <f t="shared" si="118"/>
        <v>0</v>
      </c>
      <c r="V237" s="90">
        <f t="shared" si="119"/>
        <v>0</v>
      </c>
      <c r="W237" s="90"/>
      <c r="X237" s="90">
        <f t="shared" si="120"/>
        <v>0</v>
      </c>
      <c r="Y237" s="90">
        <f t="shared" si="121"/>
        <v>0</v>
      </c>
      <c r="Z237" s="90">
        <f t="shared" si="122"/>
        <v>0</v>
      </c>
      <c r="AA237" s="90">
        <f t="shared" si="123"/>
        <v>0</v>
      </c>
      <c r="AB237" s="90">
        <f t="shared" si="124"/>
        <v>0</v>
      </c>
      <c r="AC237" s="90">
        <f t="shared" si="125"/>
        <v>0</v>
      </c>
    </row>
    <row r="238" spans="1:29" s="81" customFormat="1" ht="15" customHeight="1" x14ac:dyDescent="0.2">
      <c r="A238" s="102"/>
      <c r="B238" s="103"/>
      <c r="C238" s="102"/>
      <c r="D238" s="104"/>
      <c r="E238" s="105"/>
      <c r="F238" s="106"/>
      <c r="G238" s="125"/>
      <c r="H238" s="107"/>
      <c r="I238" s="108"/>
      <c r="J238" s="109" t="str">
        <f t="shared" si="108"/>
        <v xml:space="preserve"> </v>
      </c>
      <c r="L238" s="90">
        <f t="shared" si="109"/>
        <v>0</v>
      </c>
      <c r="M238" s="90">
        <f t="shared" si="110"/>
        <v>0</v>
      </c>
      <c r="N238" s="90">
        <f t="shared" si="111"/>
        <v>0</v>
      </c>
      <c r="O238" s="90">
        <f t="shared" si="112"/>
        <v>0</v>
      </c>
      <c r="P238" s="90">
        <f t="shared" si="113"/>
        <v>0</v>
      </c>
      <c r="Q238" s="90">
        <f t="shared" si="114"/>
        <v>0</v>
      </c>
      <c r="R238" s="90">
        <f t="shared" si="115"/>
        <v>0</v>
      </c>
      <c r="S238" s="90">
        <f t="shared" si="116"/>
        <v>0</v>
      </c>
      <c r="T238" s="90">
        <f t="shared" si="117"/>
        <v>0</v>
      </c>
      <c r="U238" s="90">
        <f t="shared" si="118"/>
        <v>0</v>
      </c>
      <c r="V238" s="90">
        <f t="shared" si="119"/>
        <v>0</v>
      </c>
      <c r="W238" s="90"/>
      <c r="X238" s="90">
        <f t="shared" si="120"/>
        <v>0</v>
      </c>
      <c r="Y238" s="90">
        <f t="shared" si="121"/>
        <v>0</v>
      </c>
      <c r="Z238" s="90">
        <f t="shared" si="122"/>
        <v>0</v>
      </c>
      <c r="AA238" s="90">
        <f t="shared" si="123"/>
        <v>0</v>
      </c>
      <c r="AB238" s="90">
        <f t="shared" si="124"/>
        <v>0</v>
      </c>
      <c r="AC238" s="90">
        <f t="shared" si="125"/>
        <v>0</v>
      </c>
    </row>
    <row r="239" spans="1:29" s="81" customFormat="1" ht="15" customHeight="1" x14ac:dyDescent="0.2">
      <c r="A239" s="102"/>
      <c r="B239" s="103"/>
      <c r="C239" s="102"/>
      <c r="D239" s="104"/>
      <c r="E239" s="105"/>
      <c r="F239" s="106"/>
      <c r="G239" s="125"/>
      <c r="H239" s="107"/>
      <c r="I239" s="108"/>
      <c r="J239" s="109" t="str">
        <f t="shared" si="108"/>
        <v xml:space="preserve"> </v>
      </c>
      <c r="L239" s="90">
        <f t="shared" si="109"/>
        <v>0</v>
      </c>
      <c r="M239" s="90">
        <f t="shared" si="110"/>
        <v>0</v>
      </c>
      <c r="N239" s="90">
        <f t="shared" si="111"/>
        <v>0</v>
      </c>
      <c r="O239" s="90">
        <f t="shared" si="112"/>
        <v>0</v>
      </c>
      <c r="P239" s="90">
        <f t="shared" si="113"/>
        <v>0</v>
      </c>
      <c r="Q239" s="90">
        <f t="shared" si="114"/>
        <v>0</v>
      </c>
      <c r="R239" s="90">
        <f t="shared" si="115"/>
        <v>0</v>
      </c>
      <c r="S239" s="90">
        <f t="shared" si="116"/>
        <v>0</v>
      </c>
      <c r="T239" s="90">
        <f t="shared" si="117"/>
        <v>0</v>
      </c>
      <c r="U239" s="90">
        <f t="shared" si="118"/>
        <v>0</v>
      </c>
      <c r="V239" s="90">
        <f t="shared" si="119"/>
        <v>0</v>
      </c>
      <c r="W239" s="90"/>
      <c r="X239" s="90">
        <f t="shared" si="120"/>
        <v>0</v>
      </c>
      <c r="Y239" s="90">
        <f t="shared" si="121"/>
        <v>0</v>
      </c>
      <c r="Z239" s="90">
        <f t="shared" si="122"/>
        <v>0</v>
      </c>
      <c r="AA239" s="90">
        <f t="shared" si="123"/>
        <v>0</v>
      </c>
      <c r="AB239" s="90">
        <f t="shared" si="124"/>
        <v>0</v>
      </c>
      <c r="AC239" s="90">
        <f t="shared" si="125"/>
        <v>0</v>
      </c>
    </row>
    <row r="240" spans="1:29" s="81" customFormat="1" ht="15" customHeight="1" x14ac:dyDescent="0.2">
      <c r="A240" s="102"/>
      <c r="B240" s="103"/>
      <c r="C240" s="102"/>
      <c r="D240" s="104"/>
      <c r="E240" s="105"/>
      <c r="F240" s="106"/>
      <c r="G240" s="125"/>
      <c r="H240" s="107"/>
      <c r="I240" s="108"/>
      <c r="J240" s="109" t="str">
        <f t="shared" si="108"/>
        <v xml:space="preserve"> </v>
      </c>
      <c r="L240" s="90">
        <f t="shared" si="109"/>
        <v>0</v>
      </c>
      <c r="M240" s="90">
        <f t="shared" si="110"/>
        <v>0</v>
      </c>
      <c r="N240" s="90">
        <f t="shared" si="111"/>
        <v>0</v>
      </c>
      <c r="O240" s="90">
        <f t="shared" si="112"/>
        <v>0</v>
      </c>
      <c r="P240" s="90">
        <f t="shared" si="113"/>
        <v>0</v>
      </c>
      <c r="Q240" s="90">
        <f t="shared" si="114"/>
        <v>0</v>
      </c>
      <c r="R240" s="90">
        <f t="shared" si="115"/>
        <v>0</v>
      </c>
      <c r="S240" s="90">
        <f t="shared" si="116"/>
        <v>0</v>
      </c>
      <c r="T240" s="90">
        <f t="shared" si="117"/>
        <v>0</v>
      </c>
      <c r="U240" s="90">
        <f t="shared" si="118"/>
        <v>0</v>
      </c>
      <c r="V240" s="90">
        <f t="shared" si="119"/>
        <v>0</v>
      </c>
      <c r="W240" s="90"/>
      <c r="X240" s="90">
        <f t="shared" si="120"/>
        <v>0</v>
      </c>
      <c r="Y240" s="90">
        <f t="shared" si="121"/>
        <v>0</v>
      </c>
      <c r="Z240" s="90">
        <f t="shared" si="122"/>
        <v>0</v>
      </c>
      <c r="AA240" s="90">
        <f t="shared" si="123"/>
        <v>0</v>
      </c>
      <c r="AB240" s="90">
        <f t="shared" si="124"/>
        <v>0</v>
      </c>
      <c r="AC240" s="90">
        <f t="shared" si="125"/>
        <v>0</v>
      </c>
    </row>
    <row r="241" spans="1:29" s="81" customFormat="1" ht="15" customHeight="1" x14ac:dyDescent="0.2">
      <c r="A241" s="102"/>
      <c r="B241" s="103"/>
      <c r="C241" s="102"/>
      <c r="D241" s="104"/>
      <c r="E241" s="105"/>
      <c r="F241" s="106"/>
      <c r="G241" s="125"/>
      <c r="H241" s="107"/>
      <c r="I241" s="108"/>
      <c r="J241" s="109" t="str">
        <f t="shared" si="108"/>
        <v xml:space="preserve"> </v>
      </c>
      <c r="L241" s="90">
        <f t="shared" si="109"/>
        <v>0</v>
      </c>
      <c r="M241" s="90">
        <f t="shared" si="110"/>
        <v>0</v>
      </c>
      <c r="N241" s="90">
        <f t="shared" si="111"/>
        <v>0</v>
      </c>
      <c r="O241" s="90">
        <f t="shared" si="112"/>
        <v>0</v>
      </c>
      <c r="P241" s="90">
        <f t="shared" si="113"/>
        <v>0</v>
      </c>
      <c r="Q241" s="90">
        <f t="shared" si="114"/>
        <v>0</v>
      </c>
      <c r="R241" s="90">
        <f t="shared" si="115"/>
        <v>0</v>
      </c>
      <c r="S241" s="90">
        <f t="shared" si="116"/>
        <v>0</v>
      </c>
      <c r="T241" s="90">
        <f t="shared" si="117"/>
        <v>0</v>
      </c>
      <c r="U241" s="90">
        <f t="shared" si="118"/>
        <v>0</v>
      </c>
      <c r="V241" s="90">
        <f t="shared" si="119"/>
        <v>0</v>
      </c>
      <c r="W241" s="90"/>
      <c r="X241" s="90">
        <f t="shared" si="120"/>
        <v>0</v>
      </c>
      <c r="Y241" s="90">
        <f t="shared" si="121"/>
        <v>0</v>
      </c>
      <c r="Z241" s="90">
        <f t="shared" si="122"/>
        <v>0</v>
      </c>
      <c r="AA241" s="90">
        <f t="shared" si="123"/>
        <v>0</v>
      </c>
      <c r="AB241" s="90">
        <f t="shared" si="124"/>
        <v>0</v>
      </c>
      <c r="AC241" s="90">
        <f t="shared" si="125"/>
        <v>0</v>
      </c>
    </row>
    <row r="242" spans="1:29" s="81" customFormat="1" ht="15" customHeight="1" x14ac:dyDescent="0.2">
      <c r="A242" s="102"/>
      <c r="B242" s="103"/>
      <c r="C242" s="102"/>
      <c r="D242" s="104"/>
      <c r="E242" s="105"/>
      <c r="F242" s="106"/>
      <c r="G242" s="125"/>
      <c r="H242" s="107"/>
      <c r="I242" s="108"/>
      <c r="J242" s="109" t="str">
        <f t="shared" si="108"/>
        <v xml:space="preserve"> </v>
      </c>
      <c r="L242" s="90">
        <f t="shared" si="109"/>
        <v>0</v>
      </c>
      <c r="M242" s="90">
        <f t="shared" si="110"/>
        <v>0</v>
      </c>
      <c r="N242" s="90">
        <f t="shared" si="111"/>
        <v>0</v>
      </c>
      <c r="O242" s="90">
        <f t="shared" si="112"/>
        <v>0</v>
      </c>
      <c r="P242" s="90">
        <f t="shared" si="113"/>
        <v>0</v>
      </c>
      <c r="Q242" s="90">
        <f t="shared" si="114"/>
        <v>0</v>
      </c>
      <c r="R242" s="90">
        <f t="shared" si="115"/>
        <v>0</v>
      </c>
      <c r="S242" s="90">
        <f t="shared" si="116"/>
        <v>0</v>
      </c>
      <c r="T242" s="90">
        <f t="shared" si="117"/>
        <v>0</v>
      </c>
      <c r="U242" s="90">
        <f t="shared" si="118"/>
        <v>0</v>
      </c>
      <c r="V242" s="90">
        <f t="shared" si="119"/>
        <v>0</v>
      </c>
      <c r="W242" s="90"/>
      <c r="X242" s="90">
        <f t="shared" si="120"/>
        <v>0</v>
      </c>
      <c r="Y242" s="90">
        <f t="shared" si="121"/>
        <v>0</v>
      </c>
      <c r="Z242" s="90">
        <f t="shared" si="122"/>
        <v>0</v>
      </c>
      <c r="AA242" s="90">
        <f t="shared" si="123"/>
        <v>0</v>
      </c>
      <c r="AB242" s="90">
        <f t="shared" si="124"/>
        <v>0</v>
      </c>
      <c r="AC242" s="90">
        <f t="shared" si="125"/>
        <v>0</v>
      </c>
    </row>
    <row r="243" spans="1:29" s="81" customFormat="1" ht="15" customHeight="1" x14ac:dyDescent="0.2">
      <c r="A243" s="102"/>
      <c r="B243" s="103"/>
      <c r="C243" s="102"/>
      <c r="D243" s="104"/>
      <c r="E243" s="105"/>
      <c r="F243" s="106"/>
      <c r="G243" s="125"/>
      <c r="H243" s="107"/>
      <c r="I243" s="108"/>
      <c r="J243" s="109" t="str">
        <f t="shared" si="108"/>
        <v xml:space="preserve"> </v>
      </c>
      <c r="L243" s="90">
        <f t="shared" si="109"/>
        <v>0</v>
      </c>
      <c r="M243" s="90">
        <f t="shared" si="110"/>
        <v>0</v>
      </c>
      <c r="N243" s="90">
        <f t="shared" si="111"/>
        <v>0</v>
      </c>
      <c r="O243" s="90">
        <f t="shared" si="112"/>
        <v>0</v>
      </c>
      <c r="P243" s="90">
        <f t="shared" si="113"/>
        <v>0</v>
      </c>
      <c r="Q243" s="90">
        <f t="shared" si="114"/>
        <v>0</v>
      </c>
      <c r="R243" s="90">
        <f t="shared" si="115"/>
        <v>0</v>
      </c>
      <c r="S243" s="90">
        <f t="shared" si="116"/>
        <v>0</v>
      </c>
      <c r="T243" s="90">
        <f t="shared" si="117"/>
        <v>0</v>
      </c>
      <c r="U243" s="90">
        <f t="shared" si="118"/>
        <v>0</v>
      </c>
      <c r="V243" s="90">
        <f t="shared" si="119"/>
        <v>0</v>
      </c>
      <c r="W243" s="90"/>
      <c r="X243" s="90">
        <f t="shared" si="120"/>
        <v>0</v>
      </c>
      <c r="Y243" s="90">
        <f t="shared" si="121"/>
        <v>0</v>
      </c>
      <c r="Z243" s="90">
        <f t="shared" si="122"/>
        <v>0</v>
      </c>
      <c r="AA243" s="90">
        <f t="shared" si="123"/>
        <v>0</v>
      </c>
      <c r="AB243" s="90">
        <f t="shared" si="124"/>
        <v>0</v>
      </c>
      <c r="AC243" s="90">
        <f t="shared" si="125"/>
        <v>0</v>
      </c>
    </row>
    <row r="244" spans="1:29" s="81" customFormat="1" ht="15" customHeight="1" x14ac:dyDescent="0.2">
      <c r="A244" s="102"/>
      <c r="B244" s="103"/>
      <c r="C244" s="102"/>
      <c r="D244" s="104"/>
      <c r="E244" s="105"/>
      <c r="F244" s="106"/>
      <c r="G244" s="125"/>
      <c r="H244" s="107"/>
      <c r="I244" s="108"/>
      <c r="J244" s="109" t="str">
        <f t="shared" si="108"/>
        <v xml:space="preserve"> </v>
      </c>
      <c r="L244" s="90">
        <f t="shared" si="109"/>
        <v>0</v>
      </c>
      <c r="M244" s="90">
        <f t="shared" si="110"/>
        <v>0</v>
      </c>
      <c r="N244" s="90">
        <f t="shared" si="111"/>
        <v>0</v>
      </c>
      <c r="O244" s="90">
        <f t="shared" si="112"/>
        <v>0</v>
      </c>
      <c r="P244" s="90">
        <f t="shared" si="113"/>
        <v>0</v>
      </c>
      <c r="Q244" s="90">
        <f t="shared" si="114"/>
        <v>0</v>
      </c>
      <c r="R244" s="90">
        <f t="shared" si="115"/>
        <v>0</v>
      </c>
      <c r="S244" s="90">
        <f t="shared" si="116"/>
        <v>0</v>
      </c>
      <c r="T244" s="90">
        <f t="shared" si="117"/>
        <v>0</v>
      </c>
      <c r="U244" s="90">
        <f t="shared" si="118"/>
        <v>0</v>
      </c>
      <c r="V244" s="90">
        <f t="shared" si="119"/>
        <v>0</v>
      </c>
      <c r="W244" s="90"/>
      <c r="X244" s="90">
        <f t="shared" si="120"/>
        <v>0</v>
      </c>
      <c r="Y244" s="90">
        <f t="shared" si="121"/>
        <v>0</v>
      </c>
      <c r="Z244" s="90">
        <f t="shared" si="122"/>
        <v>0</v>
      </c>
      <c r="AA244" s="90">
        <f t="shared" si="123"/>
        <v>0</v>
      </c>
      <c r="AB244" s="90">
        <f t="shared" si="124"/>
        <v>0</v>
      </c>
      <c r="AC244" s="90">
        <f t="shared" si="125"/>
        <v>0</v>
      </c>
    </row>
    <row r="245" spans="1:29" s="81" customFormat="1" ht="15" customHeight="1" x14ac:dyDescent="0.2">
      <c r="A245" s="102"/>
      <c r="B245" s="103"/>
      <c r="C245" s="102"/>
      <c r="D245" s="104"/>
      <c r="E245" s="105"/>
      <c r="F245" s="106"/>
      <c r="G245" s="125"/>
      <c r="H245" s="107"/>
      <c r="I245" s="108"/>
      <c r="J245" s="109" t="str">
        <f t="shared" si="108"/>
        <v xml:space="preserve"> </v>
      </c>
      <c r="L245" s="90">
        <f t="shared" si="109"/>
        <v>0</v>
      </c>
      <c r="M245" s="90">
        <f t="shared" si="110"/>
        <v>0</v>
      </c>
      <c r="N245" s="90">
        <f t="shared" si="111"/>
        <v>0</v>
      </c>
      <c r="O245" s="90">
        <f t="shared" si="112"/>
        <v>0</v>
      </c>
      <c r="P245" s="90">
        <f t="shared" si="113"/>
        <v>0</v>
      </c>
      <c r="Q245" s="90">
        <f t="shared" si="114"/>
        <v>0</v>
      </c>
      <c r="R245" s="90">
        <f t="shared" si="115"/>
        <v>0</v>
      </c>
      <c r="S245" s="90">
        <f t="shared" si="116"/>
        <v>0</v>
      </c>
      <c r="T245" s="90">
        <f t="shared" si="117"/>
        <v>0</v>
      </c>
      <c r="U245" s="90">
        <f t="shared" si="118"/>
        <v>0</v>
      </c>
      <c r="V245" s="90">
        <f t="shared" si="119"/>
        <v>0</v>
      </c>
      <c r="W245" s="90"/>
      <c r="X245" s="90">
        <f t="shared" si="120"/>
        <v>0</v>
      </c>
      <c r="Y245" s="90">
        <f t="shared" si="121"/>
        <v>0</v>
      </c>
      <c r="Z245" s="90">
        <f t="shared" si="122"/>
        <v>0</v>
      </c>
      <c r="AA245" s="90">
        <f t="shared" si="123"/>
        <v>0</v>
      </c>
      <c r="AB245" s="90">
        <f t="shared" si="124"/>
        <v>0</v>
      </c>
      <c r="AC245" s="90">
        <f t="shared" si="125"/>
        <v>0</v>
      </c>
    </row>
    <row r="246" spans="1:29" s="81" customFormat="1" ht="15" customHeight="1" x14ac:dyDescent="0.2">
      <c r="A246" s="102"/>
      <c r="B246" s="103"/>
      <c r="C246" s="102"/>
      <c r="D246" s="104"/>
      <c r="E246" s="105"/>
      <c r="F246" s="106"/>
      <c r="G246" s="125"/>
      <c r="H246" s="107"/>
      <c r="I246" s="108"/>
      <c r="J246" s="109" t="str">
        <f t="shared" si="108"/>
        <v xml:space="preserve"> </v>
      </c>
      <c r="L246" s="90">
        <f t="shared" si="109"/>
        <v>0</v>
      </c>
      <c r="M246" s="90">
        <f t="shared" si="110"/>
        <v>0</v>
      </c>
      <c r="N246" s="90">
        <f t="shared" si="111"/>
        <v>0</v>
      </c>
      <c r="O246" s="90">
        <f t="shared" si="112"/>
        <v>0</v>
      </c>
      <c r="P246" s="90">
        <f t="shared" si="113"/>
        <v>0</v>
      </c>
      <c r="Q246" s="90">
        <f t="shared" si="114"/>
        <v>0</v>
      </c>
      <c r="R246" s="90">
        <f t="shared" si="115"/>
        <v>0</v>
      </c>
      <c r="S246" s="90">
        <f t="shared" si="116"/>
        <v>0</v>
      </c>
      <c r="T246" s="90">
        <f t="shared" si="117"/>
        <v>0</v>
      </c>
      <c r="U246" s="90">
        <f t="shared" si="118"/>
        <v>0</v>
      </c>
      <c r="V246" s="90">
        <f t="shared" si="119"/>
        <v>0</v>
      </c>
      <c r="W246" s="90"/>
      <c r="X246" s="90">
        <f t="shared" si="120"/>
        <v>0</v>
      </c>
      <c r="Y246" s="90">
        <f t="shared" si="121"/>
        <v>0</v>
      </c>
      <c r="Z246" s="90">
        <f t="shared" si="122"/>
        <v>0</v>
      </c>
      <c r="AA246" s="90">
        <f t="shared" si="123"/>
        <v>0</v>
      </c>
      <c r="AB246" s="90">
        <f t="shared" si="124"/>
        <v>0</v>
      </c>
      <c r="AC246" s="90">
        <f t="shared" si="125"/>
        <v>0</v>
      </c>
    </row>
    <row r="247" spans="1:29" s="81" customFormat="1" ht="15" customHeight="1" x14ac:dyDescent="0.2">
      <c r="A247" s="102"/>
      <c r="B247" s="103"/>
      <c r="C247" s="102"/>
      <c r="D247" s="104"/>
      <c r="E247" s="105"/>
      <c r="F247" s="106"/>
      <c r="G247" s="125"/>
      <c r="H247" s="107"/>
      <c r="I247" s="108"/>
      <c r="J247" s="109" t="str">
        <f t="shared" si="108"/>
        <v xml:space="preserve"> </v>
      </c>
      <c r="L247" s="90">
        <f t="shared" si="109"/>
        <v>0</v>
      </c>
      <c r="M247" s="90">
        <f t="shared" si="110"/>
        <v>0</v>
      </c>
      <c r="N247" s="90">
        <f t="shared" si="111"/>
        <v>0</v>
      </c>
      <c r="O247" s="90">
        <f t="shared" si="112"/>
        <v>0</v>
      </c>
      <c r="P247" s="90">
        <f t="shared" si="113"/>
        <v>0</v>
      </c>
      <c r="Q247" s="90">
        <f t="shared" si="114"/>
        <v>0</v>
      </c>
      <c r="R247" s="90">
        <f t="shared" si="115"/>
        <v>0</v>
      </c>
      <c r="S247" s="90">
        <f t="shared" si="116"/>
        <v>0</v>
      </c>
      <c r="T247" s="90">
        <f t="shared" si="117"/>
        <v>0</v>
      </c>
      <c r="U247" s="90">
        <f t="shared" si="118"/>
        <v>0</v>
      </c>
      <c r="V247" s="90">
        <f t="shared" si="119"/>
        <v>0</v>
      </c>
      <c r="W247" s="90"/>
      <c r="X247" s="90">
        <f t="shared" si="120"/>
        <v>0</v>
      </c>
      <c r="Y247" s="90">
        <f t="shared" si="121"/>
        <v>0</v>
      </c>
      <c r="Z247" s="90">
        <f t="shared" si="122"/>
        <v>0</v>
      </c>
      <c r="AA247" s="90">
        <f t="shared" si="123"/>
        <v>0</v>
      </c>
      <c r="AB247" s="90">
        <f t="shared" si="124"/>
        <v>0</v>
      </c>
      <c r="AC247" s="90">
        <f t="shared" si="125"/>
        <v>0</v>
      </c>
    </row>
    <row r="248" spans="1:29" s="81" customFormat="1" ht="15" customHeight="1" x14ac:dyDescent="0.2">
      <c r="A248" s="102"/>
      <c r="B248" s="103"/>
      <c r="C248" s="102"/>
      <c r="D248" s="104"/>
      <c r="E248" s="105"/>
      <c r="F248" s="106"/>
      <c r="G248" s="125"/>
      <c r="H248" s="107"/>
      <c r="I248" s="108"/>
      <c r="J248" s="109" t="str">
        <f t="shared" si="108"/>
        <v xml:space="preserve"> </v>
      </c>
      <c r="L248" s="90">
        <f t="shared" si="109"/>
        <v>0</v>
      </c>
      <c r="M248" s="90">
        <f t="shared" si="110"/>
        <v>0</v>
      </c>
      <c r="N248" s="90">
        <f t="shared" si="111"/>
        <v>0</v>
      </c>
      <c r="O248" s="90">
        <f t="shared" si="112"/>
        <v>0</v>
      </c>
      <c r="P248" s="90">
        <f t="shared" si="113"/>
        <v>0</v>
      </c>
      <c r="Q248" s="90">
        <f t="shared" si="114"/>
        <v>0</v>
      </c>
      <c r="R248" s="90">
        <f t="shared" si="115"/>
        <v>0</v>
      </c>
      <c r="S248" s="90">
        <f t="shared" si="116"/>
        <v>0</v>
      </c>
      <c r="T248" s="90">
        <f t="shared" si="117"/>
        <v>0</v>
      </c>
      <c r="U248" s="90">
        <f t="shared" si="118"/>
        <v>0</v>
      </c>
      <c r="V248" s="90">
        <f t="shared" si="119"/>
        <v>0</v>
      </c>
      <c r="W248" s="90"/>
      <c r="X248" s="90">
        <f t="shared" si="120"/>
        <v>0</v>
      </c>
      <c r="Y248" s="90">
        <f t="shared" si="121"/>
        <v>0</v>
      </c>
      <c r="Z248" s="90">
        <f t="shared" si="122"/>
        <v>0</v>
      </c>
      <c r="AA248" s="90">
        <f t="shared" si="123"/>
        <v>0</v>
      </c>
      <c r="AB248" s="90">
        <f t="shared" si="124"/>
        <v>0</v>
      </c>
      <c r="AC248" s="90">
        <f t="shared" si="125"/>
        <v>0</v>
      </c>
    </row>
    <row r="249" spans="1:29" s="81" customFormat="1" ht="15" customHeight="1" x14ac:dyDescent="0.2">
      <c r="A249" s="102"/>
      <c r="B249" s="103"/>
      <c r="C249" s="102"/>
      <c r="D249" s="104"/>
      <c r="E249" s="105"/>
      <c r="F249" s="106"/>
      <c r="G249" s="125"/>
      <c r="H249" s="107"/>
      <c r="I249" s="108"/>
      <c r="J249" s="109" t="str">
        <f t="shared" si="108"/>
        <v xml:space="preserve"> </v>
      </c>
      <c r="L249" s="90">
        <f t="shared" si="109"/>
        <v>0</v>
      </c>
      <c r="M249" s="90">
        <f t="shared" si="110"/>
        <v>0</v>
      </c>
      <c r="N249" s="90">
        <f t="shared" si="111"/>
        <v>0</v>
      </c>
      <c r="O249" s="90">
        <f t="shared" si="112"/>
        <v>0</v>
      </c>
      <c r="P249" s="90">
        <f t="shared" si="113"/>
        <v>0</v>
      </c>
      <c r="Q249" s="90">
        <f t="shared" si="114"/>
        <v>0</v>
      </c>
      <c r="R249" s="90">
        <f t="shared" si="115"/>
        <v>0</v>
      </c>
      <c r="S249" s="90">
        <f t="shared" si="116"/>
        <v>0</v>
      </c>
      <c r="T249" s="90">
        <f t="shared" si="117"/>
        <v>0</v>
      </c>
      <c r="U249" s="90">
        <f t="shared" si="118"/>
        <v>0</v>
      </c>
      <c r="V249" s="90">
        <f t="shared" si="119"/>
        <v>0</v>
      </c>
      <c r="W249" s="90"/>
      <c r="X249" s="90">
        <f t="shared" si="120"/>
        <v>0</v>
      </c>
      <c r="Y249" s="90">
        <f t="shared" si="121"/>
        <v>0</v>
      </c>
      <c r="Z249" s="90">
        <f t="shared" si="122"/>
        <v>0</v>
      </c>
      <c r="AA249" s="90">
        <f t="shared" si="123"/>
        <v>0</v>
      </c>
      <c r="AB249" s="90">
        <f t="shared" si="124"/>
        <v>0</v>
      </c>
      <c r="AC249" s="90">
        <f t="shared" si="125"/>
        <v>0</v>
      </c>
    </row>
    <row r="250" spans="1:29" s="81" customFormat="1" ht="15" customHeight="1" x14ac:dyDescent="0.2">
      <c r="A250" s="102"/>
      <c r="B250" s="103"/>
      <c r="C250" s="102"/>
      <c r="D250" s="104"/>
      <c r="E250" s="105"/>
      <c r="F250" s="106"/>
      <c r="G250" s="125"/>
      <c r="H250" s="107"/>
      <c r="I250" s="108"/>
      <c r="J250" s="109" t="str">
        <f t="shared" si="108"/>
        <v xml:space="preserve"> </v>
      </c>
      <c r="L250" s="90">
        <f t="shared" si="109"/>
        <v>0</v>
      </c>
      <c r="M250" s="90">
        <f t="shared" si="110"/>
        <v>0</v>
      </c>
      <c r="N250" s="90">
        <f t="shared" si="111"/>
        <v>0</v>
      </c>
      <c r="O250" s="90">
        <f t="shared" si="112"/>
        <v>0</v>
      </c>
      <c r="P250" s="90">
        <f t="shared" si="113"/>
        <v>0</v>
      </c>
      <c r="Q250" s="90">
        <f t="shared" si="114"/>
        <v>0</v>
      </c>
      <c r="R250" s="90">
        <f t="shared" si="115"/>
        <v>0</v>
      </c>
      <c r="S250" s="90">
        <f t="shared" si="116"/>
        <v>0</v>
      </c>
      <c r="T250" s="90">
        <f t="shared" si="117"/>
        <v>0</v>
      </c>
      <c r="U250" s="90">
        <f t="shared" si="118"/>
        <v>0</v>
      </c>
      <c r="V250" s="90">
        <f t="shared" si="119"/>
        <v>0</v>
      </c>
      <c r="W250" s="90"/>
      <c r="X250" s="90">
        <f t="shared" si="120"/>
        <v>0</v>
      </c>
      <c r="Y250" s="90">
        <f t="shared" si="121"/>
        <v>0</v>
      </c>
      <c r="Z250" s="90">
        <f t="shared" si="122"/>
        <v>0</v>
      </c>
      <c r="AA250" s="90">
        <f t="shared" si="123"/>
        <v>0</v>
      </c>
      <c r="AB250" s="90">
        <f t="shared" si="124"/>
        <v>0</v>
      </c>
      <c r="AC250" s="90">
        <f t="shared" si="125"/>
        <v>0</v>
      </c>
    </row>
    <row r="251" spans="1:29" s="81" customFormat="1" ht="15" customHeight="1" x14ac:dyDescent="0.2">
      <c r="A251" s="102"/>
      <c r="B251" s="103"/>
      <c r="C251" s="102"/>
      <c r="D251" s="104"/>
      <c r="E251" s="105"/>
      <c r="F251" s="106"/>
      <c r="G251" s="125"/>
      <c r="H251" s="107"/>
      <c r="I251" s="108"/>
      <c r="J251" s="109" t="str">
        <f t="shared" si="108"/>
        <v xml:space="preserve"> </v>
      </c>
      <c r="L251" s="90">
        <f t="shared" si="109"/>
        <v>0</v>
      </c>
      <c r="M251" s="90">
        <f t="shared" si="110"/>
        <v>0</v>
      </c>
      <c r="N251" s="90">
        <f t="shared" si="111"/>
        <v>0</v>
      </c>
      <c r="O251" s="90">
        <f t="shared" si="112"/>
        <v>0</v>
      </c>
      <c r="P251" s="90">
        <f t="shared" si="113"/>
        <v>0</v>
      </c>
      <c r="Q251" s="90">
        <f t="shared" si="114"/>
        <v>0</v>
      </c>
      <c r="R251" s="90">
        <f t="shared" si="115"/>
        <v>0</v>
      </c>
      <c r="S251" s="90">
        <f t="shared" si="116"/>
        <v>0</v>
      </c>
      <c r="T251" s="90">
        <f t="shared" si="117"/>
        <v>0</v>
      </c>
      <c r="U251" s="90">
        <f t="shared" si="118"/>
        <v>0</v>
      </c>
      <c r="V251" s="90">
        <f t="shared" si="119"/>
        <v>0</v>
      </c>
      <c r="W251" s="90"/>
      <c r="X251" s="90">
        <f t="shared" si="120"/>
        <v>0</v>
      </c>
      <c r="Y251" s="90">
        <f t="shared" si="121"/>
        <v>0</v>
      </c>
      <c r="Z251" s="90">
        <f t="shared" si="122"/>
        <v>0</v>
      </c>
      <c r="AA251" s="90">
        <f t="shared" si="123"/>
        <v>0</v>
      </c>
      <c r="AB251" s="90">
        <f t="shared" si="124"/>
        <v>0</v>
      </c>
      <c r="AC251" s="90">
        <f t="shared" si="125"/>
        <v>0</v>
      </c>
    </row>
    <row r="252" spans="1:29" s="81" customFormat="1" ht="15" customHeight="1" x14ac:dyDescent="0.2">
      <c r="A252" s="102"/>
      <c r="B252" s="103"/>
      <c r="C252" s="102"/>
      <c r="D252" s="104"/>
      <c r="E252" s="105"/>
      <c r="F252" s="106"/>
      <c r="G252" s="125"/>
      <c r="H252" s="107"/>
      <c r="I252" s="108"/>
      <c r="J252" s="109" t="str">
        <f t="shared" si="108"/>
        <v xml:space="preserve"> </v>
      </c>
      <c r="L252" s="90">
        <f t="shared" si="109"/>
        <v>0</v>
      </c>
      <c r="M252" s="90">
        <f t="shared" si="110"/>
        <v>0</v>
      </c>
      <c r="N252" s="90">
        <f t="shared" si="111"/>
        <v>0</v>
      </c>
      <c r="O252" s="90">
        <f t="shared" si="112"/>
        <v>0</v>
      </c>
      <c r="P252" s="90">
        <f t="shared" si="113"/>
        <v>0</v>
      </c>
      <c r="Q252" s="90">
        <f t="shared" si="114"/>
        <v>0</v>
      </c>
      <c r="R252" s="90">
        <f t="shared" si="115"/>
        <v>0</v>
      </c>
      <c r="S252" s="90">
        <f t="shared" si="116"/>
        <v>0</v>
      </c>
      <c r="T252" s="90">
        <f t="shared" si="117"/>
        <v>0</v>
      </c>
      <c r="U252" s="90">
        <f t="shared" si="118"/>
        <v>0</v>
      </c>
      <c r="V252" s="90">
        <f t="shared" si="119"/>
        <v>0</v>
      </c>
      <c r="W252" s="90"/>
      <c r="X252" s="90">
        <f t="shared" si="120"/>
        <v>0</v>
      </c>
      <c r="Y252" s="90">
        <f t="shared" si="121"/>
        <v>0</v>
      </c>
      <c r="Z252" s="90">
        <f t="shared" si="122"/>
        <v>0</v>
      </c>
      <c r="AA252" s="90">
        <f t="shared" si="123"/>
        <v>0</v>
      </c>
      <c r="AB252" s="90">
        <f t="shared" si="124"/>
        <v>0</v>
      </c>
      <c r="AC252" s="90">
        <f t="shared" si="125"/>
        <v>0</v>
      </c>
    </row>
    <row r="253" spans="1:29" s="81" customFormat="1" ht="15" customHeight="1" x14ac:dyDescent="0.2">
      <c r="A253" s="102"/>
      <c r="B253" s="103"/>
      <c r="C253" s="102"/>
      <c r="D253" s="104"/>
      <c r="E253" s="105"/>
      <c r="F253" s="106"/>
      <c r="G253" s="125"/>
      <c r="H253" s="107"/>
      <c r="I253" s="108"/>
      <c r="J253" s="109" t="str">
        <f t="shared" si="108"/>
        <v xml:space="preserve"> </v>
      </c>
      <c r="L253" s="90">
        <f t="shared" si="109"/>
        <v>0</v>
      </c>
      <c r="M253" s="90">
        <f t="shared" si="110"/>
        <v>0</v>
      </c>
      <c r="N253" s="90">
        <f t="shared" si="111"/>
        <v>0</v>
      </c>
      <c r="O253" s="90">
        <f t="shared" si="112"/>
        <v>0</v>
      </c>
      <c r="P253" s="90">
        <f t="shared" si="113"/>
        <v>0</v>
      </c>
      <c r="Q253" s="90">
        <f t="shared" si="114"/>
        <v>0</v>
      </c>
      <c r="R253" s="90">
        <f t="shared" si="115"/>
        <v>0</v>
      </c>
      <c r="S253" s="90">
        <f t="shared" si="116"/>
        <v>0</v>
      </c>
      <c r="T253" s="90">
        <f t="shared" si="117"/>
        <v>0</v>
      </c>
      <c r="U253" s="90">
        <f t="shared" si="118"/>
        <v>0</v>
      </c>
      <c r="V253" s="90">
        <f t="shared" si="119"/>
        <v>0</v>
      </c>
      <c r="W253" s="90"/>
      <c r="X253" s="90">
        <f t="shared" si="120"/>
        <v>0</v>
      </c>
      <c r="Y253" s="90">
        <f t="shared" si="121"/>
        <v>0</v>
      </c>
      <c r="Z253" s="90">
        <f t="shared" si="122"/>
        <v>0</v>
      </c>
      <c r="AA253" s="90">
        <f t="shared" si="123"/>
        <v>0</v>
      </c>
      <c r="AB253" s="90">
        <f t="shared" si="124"/>
        <v>0</v>
      </c>
      <c r="AC253" s="90">
        <f t="shared" si="125"/>
        <v>0</v>
      </c>
    </row>
    <row r="254" spans="1:29" s="81" customFormat="1" ht="15" customHeight="1" x14ac:dyDescent="0.2">
      <c r="A254" s="102"/>
      <c r="B254" s="103"/>
      <c r="C254" s="102"/>
      <c r="D254" s="104"/>
      <c r="E254" s="105"/>
      <c r="F254" s="106"/>
      <c r="G254" s="125"/>
      <c r="H254" s="107"/>
      <c r="I254" s="108"/>
      <c r="J254" s="109" t="str">
        <f t="shared" si="108"/>
        <v xml:space="preserve"> </v>
      </c>
      <c r="L254" s="90">
        <f t="shared" si="109"/>
        <v>0</v>
      </c>
      <c r="M254" s="90">
        <f t="shared" si="110"/>
        <v>0</v>
      </c>
      <c r="N254" s="90">
        <f t="shared" si="111"/>
        <v>0</v>
      </c>
      <c r="O254" s="90">
        <f t="shared" si="112"/>
        <v>0</v>
      </c>
      <c r="P254" s="90">
        <f t="shared" si="113"/>
        <v>0</v>
      </c>
      <c r="Q254" s="90">
        <f t="shared" si="114"/>
        <v>0</v>
      </c>
      <c r="R254" s="90">
        <f t="shared" si="115"/>
        <v>0</v>
      </c>
      <c r="S254" s="90">
        <f t="shared" si="116"/>
        <v>0</v>
      </c>
      <c r="T254" s="90">
        <f t="shared" si="117"/>
        <v>0</v>
      </c>
      <c r="U254" s="90">
        <f t="shared" si="118"/>
        <v>0</v>
      </c>
      <c r="V254" s="90">
        <f t="shared" si="119"/>
        <v>0</v>
      </c>
      <c r="W254" s="90"/>
      <c r="X254" s="90">
        <f t="shared" si="120"/>
        <v>0</v>
      </c>
      <c r="Y254" s="90">
        <f t="shared" si="121"/>
        <v>0</v>
      </c>
      <c r="Z254" s="90">
        <f t="shared" si="122"/>
        <v>0</v>
      </c>
      <c r="AA254" s="90">
        <f t="shared" si="123"/>
        <v>0</v>
      </c>
      <c r="AB254" s="90">
        <f t="shared" si="124"/>
        <v>0</v>
      </c>
      <c r="AC254" s="90">
        <f t="shared" si="125"/>
        <v>0</v>
      </c>
    </row>
    <row r="255" spans="1:29" s="81" customFormat="1" ht="15" customHeight="1" x14ac:dyDescent="0.2">
      <c r="A255" s="102"/>
      <c r="B255" s="103"/>
      <c r="C255" s="102"/>
      <c r="D255" s="104"/>
      <c r="E255" s="105"/>
      <c r="F255" s="106"/>
      <c r="G255" s="125"/>
      <c r="H255" s="107"/>
      <c r="I255" s="108"/>
      <c r="J255" s="109" t="str">
        <f t="shared" si="108"/>
        <v xml:space="preserve"> </v>
      </c>
      <c r="L255" s="90">
        <f t="shared" si="109"/>
        <v>0</v>
      </c>
      <c r="M255" s="90">
        <f t="shared" si="110"/>
        <v>0</v>
      </c>
      <c r="N255" s="90">
        <f t="shared" si="111"/>
        <v>0</v>
      </c>
      <c r="O255" s="90">
        <f t="shared" si="112"/>
        <v>0</v>
      </c>
      <c r="P255" s="90">
        <f t="shared" si="113"/>
        <v>0</v>
      </c>
      <c r="Q255" s="90">
        <f t="shared" si="114"/>
        <v>0</v>
      </c>
      <c r="R255" s="90">
        <f t="shared" si="115"/>
        <v>0</v>
      </c>
      <c r="S255" s="90">
        <f t="shared" si="116"/>
        <v>0</v>
      </c>
      <c r="T255" s="90">
        <f t="shared" si="117"/>
        <v>0</v>
      </c>
      <c r="U255" s="90">
        <f t="shared" si="118"/>
        <v>0</v>
      </c>
      <c r="V255" s="90">
        <f t="shared" si="119"/>
        <v>0</v>
      </c>
      <c r="W255" s="90"/>
      <c r="X255" s="90">
        <f t="shared" si="120"/>
        <v>0</v>
      </c>
      <c r="Y255" s="90">
        <f t="shared" si="121"/>
        <v>0</v>
      </c>
      <c r="Z255" s="90">
        <f t="shared" si="122"/>
        <v>0</v>
      </c>
      <c r="AA255" s="90">
        <f t="shared" si="123"/>
        <v>0</v>
      </c>
      <c r="AB255" s="90">
        <f t="shared" si="124"/>
        <v>0</v>
      </c>
      <c r="AC255" s="90">
        <f t="shared" si="125"/>
        <v>0</v>
      </c>
    </row>
    <row r="256" spans="1:29" s="81" customFormat="1" ht="15" customHeight="1" x14ac:dyDescent="0.2">
      <c r="A256" s="102"/>
      <c r="B256" s="103"/>
      <c r="C256" s="102"/>
      <c r="D256" s="104"/>
      <c r="E256" s="105"/>
      <c r="F256" s="106"/>
      <c r="G256" s="125"/>
      <c r="H256" s="107"/>
      <c r="I256" s="108"/>
      <c r="J256" s="109" t="str">
        <f t="shared" si="108"/>
        <v xml:space="preserve"> </v>
      </c>
      <c r="L256" s="90">
        <f t="shared" si="109"/>
        <v>0</v>
      </c>
      <c r="M256" s="90">
        <f t="shared" si="110"/>
        <v>0</v>
      </c>
      <c r="N256" s="90">
        <f t="shared" si="111"/>
        <v>0</v>
      </c>
      <c r="O256" s="90">
        <f t="shared" si="112"/>
        <v>0</v>
      </c>
      <c r="P256" s="90">
        <f t="shared" si="113"/>
        <v>0</v>
      </c>
      <c r="Q256" s="90">
        <f t="shared" si="114"/>
        <v>0</v>
      </c>
      <c r="R256" s="90">
        <f t="shared" si="115"/>
        <v>0</v>
      </c>
      <c r="S256" s="90">
        <f t="shared" si="116"/>
        <v>0</v>
      </c>
      <c r="T256" s="90">
        <f t="shared" si="117"/>
        <v>0</v>
      </c>
      <c r="U256" s="90">
        <f t="shared" si="118"/>
        <v>0</v>
      </c>
      <c r="V256" s="90">
        <f t="shared" si="119"/>
        <v>0</v>
      </c>
      <c r="W256" s="90"/>
      <c r="X256" s="90">
        <f t="shared" si="120"/>
        <v>0</v>
      </c>
      <c r="Y256" s="90">
        <f t="shared" si="121"/>
        <v>0</v>
      </c>
      <c r="Z256" s="90">
        <f t="shared" si="122"/>
        <v>0</v>
      </c>
      <c r="AA256" s="90">
        <f t="shared" si="123"/>
        <v>0</v>
      </c>
      <c r="AB256" s="90">
        <f t="shared" si="124"/>
        <v>0</v>
      </c>
      <c r="AC256" s="90">
        <f t="shared" si="125"/>
        <v>0</v>
      </c>
    </row>
    <row r="257" spans="1:29" s="81" customFormat="1" ht="15" customHeight="1" x14ac:dyDescent="0.2">
      <c r="A257" s="102"/>
      <c r="B257" s="103"/>
      <c r="C257" s="102"/>
      <c r="D257" s="104"/>
      <c r="E257" s="105"/>
      <c r="F257" s="106"/>
      <c r="G257" s="125"/>
      <c r="H257" s="107"/>
      <c r="I257" s="108"/>
      <c r="J257" s="109" t="str">
        <f t="shared" si="108"/>
        <v xml:space="preserve"> </v>
      </c>
      <c r="L257" s="90">
        <f t="shared" si="109"/>
        <v>0</v>
      </c>
      <c r="M257" s="90">
        <f t="shared" si="110"/>
        <v>0</v>
      </c>
      <c r="N257" s="90">
        <f t="shared" si="111"/>
        <v>0</v>
      </c>
      <c r="O257" s="90">
        <f t="shared" si="112"/>
        <v>0</v>
      </c>
      <c r="P257" s="90">
        <f t="shared" si="113"/>
        <v>0</v>
      </c>
      <c r="Q257" s="90">
        <f t="shared" si="114"/>
        <v>0</v>
      </c>
      <c r="R257" s="90">
        <f t="shared" si="115"/>
        <v>0</v>
      </c>
      <c r="S257" s="90">
        <f t="shared" si="116"/>
        <v>0</v>
      </c>
      <c r="T257" s="90">
        <f t="shared" si="117"/>
        <v>0</v>
      </c>
      <c r="U257" s="90">
        <f t="shared" si="118"/>
        <v>0</v>
      </c>
      <c r="V257" s="90">
        <f t="shared" si="119"/>
        <v>0</v>
      </c>
      <c r="W257" s="90"/>
      <c r="X257" s="90">
        <f t="shared" si="120"/>
        <v>0</v>
      </c>
      <c r="Y257" s="90">
        <f t="shared" si="121"/>
        <v>0</v>
      </c>
      <c r="Z257" s="90">
        <f t="shared" si="122"/>
        <v>0</v>
      </c>
      <c r="AA257" s="90">
        <f t="shared" si="123"/>
        <v>0</v>
      </c>
      <c r="AB257" s="90">
        <f t="shared" si="124"/>
        <v>0</v>
      </c>
      <c r="AC257" s="90">
        <f t="shared" si="125"/>
        <v>0</v>
      </c>
    </row>
    <row r="258" spans="1:29" s="81" customFormat="1" ht="15" customHeight="1" x14ac:dyDescent="0.2">
      <c r="A258" s="102"/>
      <c r="B258" s="103"/>
      <c r="C258" s="102"/>
      <c r="D258" s="104"/>
      <c r="E258" s="105"/>
      <c r="F258" s="106"/>
      <c r="G258" s="125"/>
      <c r="H258" s="107"/>
      <c r="I258" s="108"/>
      <c r="J258" s="109" t="str">
        <f t="shared" si="108"/>
        <v xml:space="preserve"> </v>
      </c>
      <c r="L258" s="90">
        <f t="shared" si="109"/>
        <v>0</v>
      </c>
      <c r="M258" s="90">
        <f t="shared" si="110"/>
        <v>0</v>
      </c>
      <c r="N258" s="90">
        <f t="shared" si="111"/>
        <v>0</v>
      </c>
      <c r="O258" s="90">
        <f t="shared" si="112"/>
        <v>0</v>
      </c>
      <c r="P258" s="90">
        <f t="shared" si="113"/>
        <v>0</v>
      </c>
      <c r="Q258" s="90">
        <f t="shared" si="114"/>
        <v>0</v>
      </c>
      <c r="R258" s="90">
        <f t="shared" si="115"/>
        <v>0</v>
      </c>
      <c r="S258" s="90">
        <f t="shared" si="116"/>
        <v>0</v>
      </c>
      <c r="T258" s="90">
        <f t="shared" si="117"/>
        <v>0</v>
      </c>
      <c r="U258" s="90">
        <f t="shared" si="118"/>
        <v>0</v>
      </c>
      <c r="V258" s="90">
        <f t="shared" si="119"/>
        <v>0</v>
      </c>
      <c r="W258" s="90"/>
      <c r="X258" s="90">
        <f t="shared" si="120"/>
        <v>0</v>
      </c>
      <c r="Y258" s="90">
        <f t="shared" si="121"/>
        <v>0</v>
      </c>
      <c r="Z258" s="90">
        <f t="shared" si="122"/>
        <v>0</v>
      </c>
      <c r="AA258" s="90">
        <f t="shared" si="123"/>
        <v>0</v>
      </c>
      <c r="AB258" s="90">
        <f t="shared" si="124"/>
        <v>0</v>
      </c>
      <c r="AC258" s="90">
        <f t="shared" si="125"/>
        <v>0</v>
      </c>
    </row>
    <row r="259" spans="1:29" s="81" customFormat="1" ht="15" customHeight="1" x14ac:dyDescent="0.2">
      <c r="A259" s="102"/>
      <c r="B259" s="103"/>
      <c r="C259" s="102"/>
      <c r="D259" s="104"/>
      <c r="E259" s="105"/>
      <c r="F259" s="106"/>
      <c r="G259" s="125"/>
      <c r="H259" s="107"/>
      <c r="I259" s="108"/>
      <c r="J259" s="109" t="str">
        <f t="shared" si="108"/>
        <v xml:space="preserve"> </v>
      </c>
      <c r="L259" s="90">
        <f t="shared" si="109"/>
        <v>0</v>
      </c>
      <c r="M259" s="90">
        <f t="shared" si="110"/>
        <v>0</v>
      </c>
      <c r="N259" s="90">
        <f t="shared" si="111"/>
        <v>0</v>
      </c>
      <c r="O259" s="90">
        <f t="shared" si="112"/>
        <v>0</v>
      </c>
      <c r="P259" s="90">
        <f t="shared" si="113"/>
        <v>0</v>
      </c>
      <c r="Q259" s="90">
        <f t="shared" si="114"/>
        <v>0</v>
      </c>
      <c r="R259" s="90">
        <f t="shared" si="115"/>
        <v>0</v>
      </c>
      <c r="S259" s="90">
        <f t="shared" si="116"/>
        <v>0</v>
      </c>
      <c r="T259" s="90">
        <f t="shared" si="117"/>
        <v>0</v>
      </c>
      <c r="U259" s="90">
        <f t="shared" si="118"/>
        <v>0</v>
      </c>
      <c r="V259" s="90">
        <f t="shared" si="119"/>
        <v>0</v>
      </c>
      <c r="W259" s="90"/>
      <c r="X259" s="90">
        <f t="shared" si="120"/>
        <v>0</v>
      </c>
      <c r="Y259" s="90">
        <f t="shared" si="121"/>
        <v>0</v>
      </c>
      <c r="Z259" s="90">
        <f t="shared" si="122"/>
        <v>0</v>
      </c>
      <c r="AA259" s="90">
        <f t="shared" si="123"/>
        <v>0</v>
      </c>
      <c r="AB259" s="90">
        <f t="shared" si="124"/>
        <v>0</v>
      </c>
      <c r="AC259" s="90">
        <f t="shared" si="125"/>
        <v>0</v>
      </c>
    </row>
    <row r="260" spans="1:29" s="81" customFormat="1" ht="15" customHeight="1" thickBot="1" x14ac:dyDescent="0.25">
      <c r="A260" s="102"/>
      <c r="B260" s="103"/>
      <c r="C260" s="102"/>
      <c r="D260" s="104"/>
      <c r="E260" s="105"/>
      <c r="F260" s="106"/>
      <c r="G260" s="125"/>
      <c r="H260" s="107"/>
      <c r="I260" s="108"/>
      <c r="J260" s="109" t="str">
        <f>IF(F260+I260=0," ",SUM(J259-F260+I260))</f>
        <v xml:space="preserve"> </v>
      </c>
      <c r="L260" s="90">
        <f t="shared" si="109"/>
        <v>0</v>
      </c>
      <c r="M260" s="90">
        <f t="shared" si="110"/>
        <v>0</v>
      </c>
      <c r="N260" s="90">
        <f t="shared" si="111"/>
        <v>0</v>
      </c>
      <c r="O260" s="90">
        <f t="shared" si="112"/>
        <v>0</v>
      </c>
      <c r="P260" s="90">
        <f t="shared" si="113"/>
        <v>0</v>
      </c>
      <c r="Q260" s="90">
        <f t="shared" si="114"/>
        <v>0</v>
      </c>
      <c r="R260" s="90">
        <f t="shared" si="115"/>
        <v>0</v>
      </c>
      <c r="S260" s="90">
        <f t="shared" si="116"/>
        <v>0</v>
      </c>
      <c r="T260" s="90">
        <f t="shared" si="117"/>
        <v>0</v>
      </c>
      <c r="U260" s="90">
        <f t="shared" si="118"/>
        <v>0</v>
      </c>
      <c r="V260" s="90">
        <f t="shared" si="119"/>
        <v>0</v>
      </c>
      <c r="W260" s="90"/>
      <c r="X260" s="90">
        <f t="shared" si="120"/>
        <v>0</v>
      </c>
      <c r="Y260" s="90">
        <f t="shared" si="121"/>
        <v>0</v>
      </c>
      <c r="Z260" s="90">
        <f t="shared" si="122"/>
        <v>0</v>
      </c>
      <c r="AA260" s="90">
        <f t="shared" si="123"/>
        <v>0</v>
      </c>
      <c r="AB260" s="90">
        <f t="shared" si="124"/>
        <v>0</v>
      </c>
      <c r="AC260" s="90">
        <f t="shared" si="125"/>
        <v>0</v>
      </c>
    </row>
    <row r="261" spans="1:29" s="81" customFormat="1" ht="15" customHeight="1" thickBot="1" x14ac:dyDescent="0.25">
      <c r="A261" s="93" t="s">
        <v>102</v>
      </c>
      <c r="B261" s="94" t="s">
        <v>103</v>
      </c>
      <c r="C261" s="93" t="s">
        <v>104</v>
      </c>
      <c r="D261" s="95" t="s">
        <v>127</v>
      </c>
      <c r="E261" s="115" t="s">
        <v>6</v>
      </c>
      <c r="F261" s="99" t="s">
        <v>105</v>
      </c>
      <c r="G261" s="96" t="s">
        <v>107</v>
      </c>
      <c r="H261" s="112" t="s">
        <v>6</v>
      </c>
      <c r="I261" s="97" t="s">
        <v>106</v>
      </c>
      <c r="J261" s="117" t="s">
        <v>108</v>
      </c>
      <c r="L261" s="90"/>
      <c r="M261" s="90"/>
      <c r="N261" s="90"/>
      <c r="O261" s="90"/>
      <c r="P261" s="90"/>
      <c r="Q261" s="90"/>
      <c r="R261" s="90"/>
      <c r="S261" s="90"/>
      <c r="T261" s="90"/>
      <c r="U261" s="90"/>
      <c r="V261" s="90"/>
      <c r="W261" s="90"/>
      <c r="X261" s="90"/>
      <c r="Y261" s="90"/>
      <c r="Z261" s="90"/>
      <c r="AA261" s="90"/>
      <c r="AB261" s="90"/>
      <c r="AC261" s="90"/>
    </row>
    <row r="262" spans="1:29" s="81" customFormat="1" ht="15" customHeight="1" thickTop="1" x14ac:dyDescent="0.2">
      <c r="A262" s="87"/>
      <c r="B262" s="88"/>
      <c r="C262" s="92" t="s">
        <v>131</v>
      </c>
      <c r="D262" s="89"/>
      <c r="E262" s="116"/>
      <c r="F262" s="100"/>
      <c r="G262" s="85"/>
      <c r="H262" s="113"/>
      <c r="I262" s="86"/>
      <c r="J262" s="109" t="str">
        <f>J260</f>
        <v xml:space="preserve"> </v>
      </c>
      <c r="L262" s="90"/>
      <c r="M262" s="90"/>
      <c r="N262" s="90"/>
      <c r="O262" s="90"/>
      <c r="P262" s="90"/>
      <c r="Q262" s="90"/>
      <c r="R262" s="90"/>
      <c r="S262" s="90"/>
      <c r="T262" s="90"/>
      <c r="U262" s="90"/>
      <c r="V262" s="90"/>
      <c r="W262" s="90"/>
      <c r="X262" s="90"/>
      <c r="Y262" s="90"/>
      <c r="Z262" s="90"/>
      <c r="AA262" s="90"/>
      <c r="AB262" s="90"/>
      <c r="AC262" s="90"/>
    </row>
    <row r="263" spans="1:29" s="81" customFormat="1" ht="15" customHeight="1" x14ac:dyDescent="0.2">
      <c r="A263" s="102"/>
      <c r="B263" s="103"/>
      <c r="C263" s="102"/>
      <c r="D263" s="104"/>
      <c r="E263" s="105"/>
      <c r="F263" s="106"/>
      <c r="G263" s="125"/>
      <c r="H263" s="107"/>
      <c r="I263" s="108"/>
      <c r="J263" s="109" t="str">
        <f t="shared" ref="J263:J296" si="126">IF(F263+I263=0," ",SUM(J262-F263+I263))</f>
        <v xml:space="preserve"> </v>
      </c>
      <c r="L263" s="90">
        <f t="shared" ref="L263:L297" si="127">IF(E263="Award/Schol",F263,0)</f>
        <v>0</v>
      </c>
      <c r="M263" s="90">
        <f t="shared" ref="M263:M297" si="128">IF(E263="Bank Fee", F263,0)</f>
        <v>0</v>
      </c>
      <c r="N263" s="90">
        <f t="shared" ref="N263:N297" si="129">IF(E263="Club Activity",F263,0)</f>
        <v>0</v>
      </c>
      <c r="O263" s="90">
        <f t="shared" ref="O263:O297" si="130">IF(E263="Club Supply",F263,0)</f>
        <v>0</v>
      </c>
      <c r="P263" s="90">
        <f t="shared" ref="P263:P297" si="131">IF(E263="Donat/Contrb", F263,0)</f>
        <v>0</v>
      </c>
      <c r="Q263" s="90">
        <f t="shared" ref="Q263:Q297" si="132">IF(E263="Enroll/Insur",F263,0)</f>
        <v>0</v>
      </c>
      <c r="R263" s="90">
        <f t="shared" ref="R263:R297" si="133">IF(E263="Equipment",F263,0)</f>
        <v>0</v>
      </c>
      <c r="S263" s="90">
        <f t="shared" ref="S263:S297" si="134">IF(E263="Fair/ProjSup",F263,0)</f>
        <v>0</v>
      </c>
      <c r="T263" s="90">
        <f t="shared" ref="T263:T297" si="135">IF(E263="Fund/Sale",F263,0)</f>
        <v>0</v>
      </c>
      <c r="U263" s="90">
        <f t="shared" ref="U263:U297" si="136">IF(E263="Rent",F263,0)</f>
        <v>0</v>
      </c>
      <c r="V263" s="90">
        <f t="shared" ref="V263:V297" si="137">IF(E263="Oth Expens",F263,0)</f>
        <v>0</v>
      </c>
      <c r="W263" s="90"/>
      <c r="X263" s="90">
        <f t="shared" ref="X263:X297" si="138">IF(H263="Awards",I263,0)</f>
        <v>0</v>
      </c>
      <c r="Y263" s="90">
        <f t="shared" ref="Y263:Y297" si="139">IF(H263="Donat/Spons",I263,0)</f>
        <v>0</v>
      </c>
      <c r="Z263" s="90">
        <f t="shared" ref="Z263:Z297" si="140">IF(H263="Dues/Enroll",I263,0)</f>
        <v>0</v>
      </c>
      <c r="AA263" s="90">
        <f t="shared" ref="AA263:AA297" si="141">IF(H263="Fund/Sales",I263,0)</f>
        <v>0</v>
      </c>
      <c r="AB263" s="90">
        <f t="shared" ref="AB263:AB297" si="142">IF(H263="Interest",I263,0)</f>
        <v>0</v>
      </c>
      <c r="AC263" s="90">
        <f t="shared" ref="AC263:AC297" si="143">IF(H263="Oth Income",I263,0)</f>
        <v>0</v>
      </c>
    </row>
    <row r="264" spans="1:29" s="81" customFormat="1" ht="15" customHeight="1" x14ac:dyDescent="0.2">
      <c r="A264" s="102"/>
      <c r="B264" s="103"/>
      <c r="C264" s="102"/>
      <c r="D264" s="104"/>
      <c r="E264" s="105"/>
      <c r="F264" s="106"/>
      <c r="G264" s="125"/>
      <c r="H264" s="107"/>
      <c r="I264" s="108"/>
      <c r="J264" s="109" t="str">
        <f t="shared" si="126"/>
        <v xml:space="preserve"> </v>
      </c>
      <c r="L264" s="90">
        <f t="shared" si="127"/>
        <v>0</v>
      </c>
      <c r="M264" s="90">
        <f t="shared" si="128"/>
        <v>0</v>
      </c>
      <c r="N264" s="90">
        <f t="shared" si="129"/>
        <v>0</v>
      </c>
      <c r="O264" s="90">
        <f t="shared" si="130"/>
        <v>0</v>
      </c>
      <c r="P264" s="90">
        <f t="shared" si="131"/>
        <v>0</v>
      </c>
      <c r="Q264" s="90">
        <f t="shared" si="132"/>
        <v>0</v>
      </c>
      <c r="R264" s="90">
        <f t="shared" si="133"/>
        <v>0</v>
      </c>
      <c r="S264" s="90">
        <f t="shared" si="134"/>
        <v>0</v>
      </c>
      <c r="T264" s="90">
        <f t="shared" si="135"/>
        <v>0</v>
      </c>
      <c r="U264" s="90">
        <f t="shared" si="136"/>
        <v>0</v>
      </c>
      <c r="V264" s="90">
        <f t="shared" si="137"/>
        <v>0</v>
      </c>
      <c r="W264" s="90"/>
      <c r="X264" s="90">
        <f t="shared" si="138"/>
        <v>0</v>
      </c>
      <c r="Y264" s="90">
        <f t="shared" si="139"/>
        <v>0</v>
      </c>
      <c r="Z264" s="90">
        <f t="shared" si="140"/>
        <v>0</v>
      </c>
      <c r="AA264" s="90">
        <f t="shared" si="141"/>
        <v>0</v>
      </c>
      <c r="AB264" s="90">
        <f t="shared" si="142"/>
        <v>0</v>
      </c>
      <c r="AC264" s="90">
        <f t="shared" si="143"/>
        <v>0</v>
      </c>
    </row>
    <row r="265" spans="1:29" s="81" customFormat="1" ht="15" customHeight="1" x14ac:dyDescent="0.2">
      <c r="A265" s="102"/>
      <c r="B265" s="103"/>
      <c r="C265" s="102"/>
      <c r="D265" s="104"/>
      <c r="E265" s="105"/>
      <c r="F265" s="106"/>
      <c r="G265" s="125"/>
      <c r="H265" s="107"/>
      <c r="I265" s="108"/>
      <c r="J265" s="109" t="str">
        <f t="shared" si="126"/>
        <v xml:space="preserve"> </v>
      </c>
      <c r="L265" s="90">
        <f t="shared" si="127"/>
        <v>0</v>
      </c>
      <c r="M265" s="90">
        <f t="shared" si="128"/>
        <v>0</v>
      </c>
      <c r="N265" s="90">
        <f t="shared" si="129"/>
        <v>0</v>
      </c>
      <c r="O265" s="90">
        <f t="shared" si="130"/>
        <v>0</v>
      </c>
      <c r="P265" s="90">
        <f t="shared" si="131"/>
        <v>0</v>
      </c>
      <c r="Q265" s="90">
        <f t="shared" si="132"/>
        <v>0</v>
      </c>
      <c r="R265" s="90">
        <f t="shared" si="133"/>
        <v>0</v>
      </c>
      <c r="S265" s="90">
        <f t="shared" si="134"/>
        <v>0</v>
      </c>
      <c r="T265" s="90">
        <f t="shared" si="135"/>
        <v>0</v>
      </c>
      <c r="U265" s="90">
        <f t="shared" si="136"/>
        <v>0</v>
      </c>
      <c r="V265" s="90">
        <f t="shared" si="137"/>
        <v>0</v>
      </c>
      <c r="W265" s="90"/>
      <c r="X265" s="90">
        <f t="shared" si="138"/>
        <v>0</v>
      </c>
      <c r="Y265" s="90">
        <f t="shared" si="139"/>
        <v>0</v>
      </c>
      <c r="Z265" s="90">
        <f t="shared" si="140"/>
        <v>0</v>
      </c>
      <c r="AA265" s="90">
        <f t="shared" si="141"/>
        <v>0</v>
      </c>
      <c r="AB265" s="90">
        <f t="shared" si="142"/>
        <v>0</v>
      </c>
      <c r="AC265" s="90">
        <f t="shared" si="143"/>
        <v>0</v>
      </c>
    </row>
    <row r="266" spans="1:29" s="81" customFormat="1" ht="15" customHeight="1" x14ac:dyDescent="0.2">
      <c r="A266" s="102"/>
      <c r="B266" s="103"/>
      <c r="C266" s="102"/>
      <c r="D266" s="104"/>
      <c r="E266" s="105"/>
      <c r="F266" s="106"/>
      <c r="G266" s="125"/>
      <c r="H266" s="107"/>
      <c r="I266" s="108"/>
      <c r="J266" s="109" t="str">
        <f t="shared" si="126"/>
        <v xml:space="preserve"> </v>
      </c>
      <c r="L266" s="90">
        <f t="shared" si="127"/>
        <v>0</v>
      </c>
      <c r="M266" s="90">
        <f t="shared" si="128"/>
        <v>0</v>
      </c>
      <c r="N266" s="90">
        <f t="shared" si="129"/>
        <v>0</v>
      </c>
      <c r="O266" s="90">
        <f t="shared" si="130"/>
        <v>0</v>
      </c>
      <c r="P266" s="90">
        <f t="shared" si="131"/>
        <v>0</v>
      </c>
      <c r="Q266" s="90">
        <f t="shared" si="132"/>
        <v>0</v>
      </c>
      <c r="R266" s="90">
        <f t="shared" si="133"/>
        <v>0</v>
      </c>
      <c r="S266" s="90">
        <f t="shared" si="134"/>
        <v>0</v>
      </c>
      <c r="T266" s="90">
        <f t="shared" si="135"/>
        <v>0</v>
      </c>
      <c r="U266" s="90">
        <f t="shared" si="136"/>
        <v>0</v>
      </c>
      <c r="V266" s="90">
        <f t="shared" si="137"/>
        <v>0</v>
      </c>
      <c r="W266" s="90"/>
      <c r="X266" s="90">
        <f t="shared" si="138"/>
        <v>0</v>
      </c>
      <c r="Y266" s="90">
        <f t="shared" si="139"/>
        <v>0</v>
      </c>
      <c r="Z266" s="90">
        <f t="shared" si="140"/>
        <v>0</v>
      </c>
      <c r="AA266" s="90">
        <f t="shared" si="141"/>
        <v>0</v>
      </c>
      <c r="AB266" s="90">
        <f t="shared" si="142"/>
        <v>0</v>
      </c>
      <c r="AC266" s="90">
        <f t="shared" si="143"/>
        <v>0</v>
      </c>
    </row>
    <row r="267" spans="1:29" s="81" customFormat="1" ht="15" customHeight="1" x14ac:dyDescent="0.2">
      <c r="A267" s="102"/>
      <c r="B267" s="103"/>
      <c r="C267" s="102"/>
      <c r="D267" s="104"/>
      <c r="E267" s="105"/>
      <c r="F267" s="106"/>
      <c r="G267" s="125"/>
      <c r="H267" s="107"/>
      <c r="I267" s="108"/>
      <c r="J267" s="109" t="str">
        <f t="shared" si="126"/>
        <v xml:space="preserve"> </v>
      </c>
      <c r="L267" s="90">
        <f t="shared" si="127"/>
        <v>0</v>
      </c>
      <c r="M267" s="90">
        <f t="shared" si="128"/>
        <v>0</v>
      </c>
      <c r="N267" s="90">
        <f t="shared" si="129"/>
        <v>0</v>
      </c>
      <c r="O267" s="90">
        <f t="shared" si="130"/>
        <v>0</v>
      </c>
      <c r="P267" s="90">
        <f t="shared" si="131"/>
        <v>0</v>
      </c>
      <c r="Q267" s="90">
        <f t="shared" si="132"/>
        <v>0</v>
      </c>
      <c r="R267" s="90">
        <f t="shared" si="133"/>
        <v>0</v>
      </c>
      <c r="S267" s="90">
        <f t="shared" si="134"/>
        <v>0</v>
      </c>
      <c r="T267" s="90">
        <f t="shared" si="135"/>
        <v>0</v>
      </c>
      <c r="U267" s="90">
        <f t="shared" si="136"/>
        <v>0</v>
      </c>
      <c r="V267" s="90">
        <f t="shared" si="137"/>
        <v>0</v>
      </c>
      <c r="W267" s="90"/>
      <c r="X267" s="90">
        <f t="shared" si="138"/>
        <v>0</v>
      </c>
      <c r="Y267" s="90">
        <f t="shared" si="139"/>
        <v>0</v>
      </c>
      <c r="Z267" s="90">
        <f t="shared" si="140"/>
        <v>0</v>
      </c>
      <c r="AA267" s="90">
        <f t="shared" si="141"/>
        <v>0</v>
      </c>
      <c r="AB267" s="90">
        <f t="shared" si="142"/>
        <v>0</v>
      </c>
      <c r="AC267" s="90">
        <f t="shared" si="143"/>
        <v>0</v>
      </c>
    </row>
    <row r="268" spans="1:29" s="81" customFormat="1" ht="15" customHeight="1" x14ac:dyDescent="0.2">
      <c r="A268" s="102"/>
      <c r="B268" s="103"/>
      <c r="C268" s="102"/>
      <c r="D268" s="104"/>
      <c r="E268" s="105"/>
      <c r="F268" s="106"/>
      <c r="G268" s="125"/>
      <c r="H268" s="107"/>
      <c r="I268" s="108"/>
      <c r="J268" s="109" t="str">
        <f t="shared" si="126"/>
        <v xml:space="preserve"> </v>
      </c>
      <c r="L268" s="90">
        <f t="shared" si="127"/>
        <v>0</v>
      </c>
      <c r="M268" s="90">
        <f t="shared" si="128"/>
        <v>0</v>
      </c>
      <c r="N268" s="90">
        <f t="shared" si="129"/>
        <v>0</v>
      </c>
      <c r="O268" s="90">
        <f t="shared" si="130"/>
        <v>0</v>
      </c>
      <c r="P268" s="90">
        <f t="shared" si="131"/>
        <v>0</v>
      </c>
      <c r="Q268" s="90">
        <f t="shared" si="132"/>
        <v>0</v>
      </c>
      <c r="R268" s="90">
        <f t="shared" si="133"/>
        <v>0</v>
      </c>
      <c r="S268" s="90">
        <f t="shared" si="134"/>
        <v>0</v>
      </c>
      <c r="T268" s="90">
        <f t="shared" si="135"/>
        <v>0</v>
      </c>
      <c r="U268" s="90">
        <f t="shared" si="136"/>
        <v>0</v>
      </c>
      <c r="V268" s="90">
        <f t="shared" si="137"/>
        <v>0</v>
      </c>
      <c r="W268" s="90"/>
      <c r="X268" s="90">
        <f t="shared" si="138"/>
        <v>0</v>
      </c>
      <c r="Y268" s="90">
        <f t="shared" si="139"/>
        <v>0</v>
      </c>
      <c r="Z268" s="90">
        <f t="shared" si="140"/>
        <v>0</v>
      </c>
      <c r="AA268" s="90">
        <f t="shared" si="141"/>
        <v>0</v>
      </c>
      <c r="AB268" s="90">
        <f t="shared" si="142"/>
        <v>0</v>
      </c>
      <c r="AC268" s="90">
        <f t="shared" si="143"/>
        <v>0</v>
      </c>
    </row>
    <row r="269" spans="1:29" s="81" customFormat="1" ht="15" customHeight="1" x14ac:dyDescent="0.2">
      <c r="A269" s="102"/>
      <c r="B269" s="103"/>
      <c r="C269" s="102"/>
      <c r="D269" s="104"/>
      <c r="E269" s="105"/>
      <c r="F269" s="106"/>
      <c r="G269" s="125"/>
      <c r="H269" s="107"/>
      <c r="I269" s="108"/>
      <c r="J269" s="109" t="str">
        <f t="shared" si="126"/>
        <v xml:space="preserve"> </v>
      </c>
      <c r="L269" s="90">
        <f t="shared" si="127"/>
        <v>0</v>
      </c>
      <c r="M269" s="90">
        <f t="shared" si="128"/>
        <v>0</v>
      </c>
      <c r="N269" s="90">
        <f t="shared" si="129"/>
        <v>0</v>
      </c>
      <c r="O269" s="90">
        <f t="shared" si="130"/>
        <v>0</v>
      </c>
      <c r="P269" s="90">
        <f t="shared" si="131"/>
        <v>0</v>
      </c>
      <c r="Q269" s="90">
        <f t="shared" si="132"/>
        <v>0</v>
      </c>
      <c r="R269" s="90">
        <f t="shared" si="133"/>
        <v>0</v>
      </c>
      <c r="S269" s="90">
        <f t="shared" si="134"/>
        <v>0</v>
      </c>
      <c r="T269" s="90">
        <f t="shared" si="135"/>
        <v>0</v>
      </c>
      <c r="U269" s="90">
        <f t="shared" si="136"/>
        <v>0</v>
      </c>
      <c r="V269" s="90">
        <f t="shared" si="137"/>
        <v>0</v>
      </c>
      <c r="W269" s="90"/>
      <c r="X269" s="90">
        <f t="shared" si="138"/>
        <v>0</v>
      </c>
      <c r="Y269" s="90">
        <f t="shared" si="139"/>
        <v>0</v>
      </c>
      <c r="Z269" s="90">
        <f t="shared" si="140"/>
        <v>0</v>
      </c>
      <c r="AA269" s="90">
        <f t="shared" si="141"/>
        <v>0</v>
      </c>
      <c r="AB269" s="90">
        <f t="shared" si="142"/>
        <v>0</v>
      </c>
      <c r="AC269" s="90">
        <f t="shared" si="143"/>
        <v>0</v>
      </c>
    </row>
    <row r="270" spans="1:29" s="81" customFormat="1" ht="15" customHeight="1" x14ac:dyDescent="0.2">
      <c r="A270" s="102"/>
      <c r="B270" s="103"/>
      <c r="C270" s="102"/>
      <c r="D270" s="104"/>
      <c r="E270" s="105"/>
      <c r="F270" s="106"/>
      <c r="G270" s="125"/>
      <c r="H270" s="107"/>
      <c r="I270" s="108"/>
      <c r="J270" s="109" t="str">
        <f t="shared" si="126"/>
        <v xml:space="preserve"> </v>
      </c>
      <c r="L270" s="90">
        <f t="shared" si="127"/>
        <v>0</v>
      </c>
      <c r="M270" s="90">
        <f t="shared" si="128"/>
        <v>0</v>
      </c>
      <c r="N270" s="90">
        <f t="shared" si="129"/>
        <v>0</v>
      </c>
      <c r="O270" s="90">
        <f t="shared" si="130"/>
        <v>0</v>
      </c>
      <c r="P270" s="90">
        <f t="shared" si="131"/>
        <v>0</v>
      </c>
      <c r="Q270" s="90">
        <f t="shared" si="132"/>
        <v>0</v>
      </c>
      <c r="R270" s="90">
        <f t="shared" si="133"/>
        <v>0</v>
      </c>
      <c r="S270" s="90">
        <f t="shared" si="134"/>
        <v>0</v>
      </c>
      <c r="T270" s="90">
        <f t="shared" si="135"/>
        <v>0</v>
      </c>
      <c r="U270" s="90">
        <f t="shared" si="136"/>
        <v>0</v>
      </c>
      <c r="V270" s="90">
        <f t="shared" si="137"/>
        <v>0</v>
      </c>
      <c r="W270" s="90"/>
      <c r="X270" s="90">
        <f t="shared" si="138"/>
        <v>0</v>
      </c>
      <c r="Y270" s="90">
        <f t="shared" si="139"/>
        <v>0</v>
      </c>
      <c r="Z270" s="90">
        <f t="shared" si="140"/>
        <v>0</v>
      </c>
      <c r="AA270" s="90">
        <f t="shared" si="141"/>
        <v>0</v>
      </c>
      <c r="AB270" s="90">
        <f t="shared" si="142"/>
        <v>0</v>
      </c>
      <c r="AC270" s="90">
        <f t="shared" si="143"/>
        <v>0</v>
      </c>
    </row>
    <row r="271" spans="1:29" s="81" customFormat="1" ht="15" customHeight="1" x14ac:dyDescent="0.2">
      <c r="A271" s="102"/>
      <c r="B271" s="103"/>
      <c r="C271" s="102"/>
      <c r="D271" s="104"/>
      <c r="E271" s="105"/>
      <c r="F271" s="106"/>
      <c r="G271" s="125"/>
      <c r="H271" s="107"/>
      <c r="I271" s="108"/>
      <c r="J271" s="109" t="str">
        <f t="shared" si="126"/>
        <v xml:space="preserve"> </v>
      </c>
      <c r="L271" s="90">
        <f t="shared" si="127"/>
        <v>0</v>
      </c>
      <c r="M271" s="90">
        <f t="shared" si="128"/>
        <v>0</v>
      </c>
      <c r="N271" s="90">
        <f t="shared" si="129"/>
        <v>0</v>
      </c>
      <c r="O271" s="90">
        <f t="shared" si="130"/>
        <v>0</v>
      </c>
      <c r="P271" s="90">
        <f t="shared" si="131"/>
        <v>0</v>
      </c>
      <c r="Q271" s="90">
        <f t="shared" si="132"/>
        <v>0</v>
      </c>
      <c r="R271" s="90">
        <f t="shared" si="133"/>
        <v>0</v>
      </c>
      <c r="S271" s="90">
        <f t="shared" si="134"/>
        <v>0</v>
      </c>
      <c r="T271" s="90">
        <f t="shared" si="135"/>
        <v>0</v>
      </c>
      <c r="U271" s="90">
        <f t="shared" si="136"/>
        <v>0</v>
      </c>
      <c r="V271" s="90">
        <f t="shared" si="137"/>
        <v>0</v>
      </c>
      <c r="W271" s="90"/>
      <c r="X271" s="90">
        <f t="shared" si="138"/>
        <v>0</v>
      </c>
      <c r="Y271" s="90">
        <f t="shared" si="139"/>
        <v>0</v>
      </c>
      <c r="Z271" s="90">
        <f t="shared" si="140"/>
        <v>0</v>
      </c>
      <c r="AA271" s="90">
        <f t="shared" si="141"/>
        <v>0</v>
      </c>
      <c r="AB271" s="90">
        <f t="shared" si="142"/>
        <v>0</v>
      </c>
      <c r="AC271" s="90">
        <f t="shared" si="143"/>
        <v>0</v>
      </c>
    </row>
    <row r="272" spans="1:29" s="81" customFormat="1" ht="15" customHeight="1" x14ac:dyDescent="0.2">
      <c r="A272" s="102"/>
      <c r="B272" s="103"/>
      <c r="C272" s="102"/>
      <c r="D272" s="104"/>
      <c r="E272" s="105"/>
      <c r="F272" s="106"/>
      <c r="G272" s="125"/>
      <c r="H272" s="107"/>
      <c r="I272" s="108"/>
      <c r="J272" s="109" t="str">
        <f t="shared" si="126"/>
        <v xml:space="preserve"> </v>
      </c>
      <c r="L272" s="90">
        <f t="shared" si="127"/>
        <v>0</v>
      </c>
      <c r="M272" s="90">
        <f t="shared" si="128"/>
        <v>0</v>
      </c>
      <c r="N272" s="90">
        <f t="shared" si="129"/>
        <v>0</v>
      </c>
      <c r="O272" s="90">
        <f t="shared" si="130"/>
        <v>0</v>
      </c>
      <c r="P272" s="90">
        <f t="shared" si="131"/>
        <v>0</v>
      </c>
      <c r="Q272" s="90">
        <f t="shared" si="132"/>
        <v>0</v>
      </c>
      <c r="R272" s="90">
        <f t="shared" si="133"/>
        <v>0</v>
      </c>
      <c r="S272" s="90">
        <f t="shared" si="134"/>
        <v>0</v>
      </c>
      <c r="T272" s="90">
        <f t="shared" si="135"/>
        <v>0</v>
      </c>
      <c r="U272" s="90">
        <f t="shared" si="136"/>
        <v>0</v>
      </c>
      <c r="V272" s="90">
        <f t="shared" si="137"/>
        <v>0</v>
      </c>
      <c r="W272" s="90"/>
      <c r="X272" s="90">
        <f t="shared" si="138"/>
        <v>0</v>
      </c>
      <c r="Y272" s="90">
        <f t="shared" si="139"/>
        <v>0</v>
      </c>
      <c r="Z272" s="90">
        <f t="shared" si="140"/>
        <v>0</v>
      </c>
      <c r="AA272" s="90">
        <f t="shared" si="141"/>
        <v>0</v>
      </c>
      <c r="AB272" s="90">
        <f t="shared" si="142"/>
        <v>0</v>
      </c>
      <c r="AC272" s="90">
        <f t="shared" si="143"/>
        <v>0</v>
      </c>
    </row>
    <row r="273" spans="1:29" s="81" customFormat="1" ht="15" customHeight="1" x14ac:dyDescent="0.2">
      <c r="A273" s="102"/>
      <c r="B273" s="103"/>
      <c r="C273" s="102"/>
      <c r="D273" s="104"/>
      <c r="E273" s="105"/>
      <c r="F273" s="106"/>
      <c r="G273" s="125"/>
      <c r="H273" s="107"/>
      <c r="I273" s="108"/>
      <c r="J273" s="109" t="str">
        <f t="shared" si="126"/>
        <v xml:space="preserve"> </v>
      </c>
      <c r="L273" s="90">
        <f t="shared" si="127"/>
        <v>0</v>
      </c>
      <c r="M273" s="90">
        <f t="shared" si="128"/>
        <v>0</v>
      </c>
      <c r="N273" s="90">
        <f t="shared" si="129"/>
        <v>0</v>
      </c>
      <c r="O273" s="90">
        <f t="shared" si="130"/>
        <v>0</v>
      </c>
      <c r="P273" s="90">
        <f t="shared" si="131"/>
        <v>0</v>
      </c>
      <c r="Q273" s="90">
        <f t="shared" si="132"/>
        <v>0</v>
      </c>
      <c r="R273" s="90">
        <f t="shared" si="133"/>
        <v>0</v>
      </c>
      <c r="S273" s="90">
        <f t="shared" si="134"/>
        <v>0</v>
      </c>
      <c r="T273" s="90">
        <f t="shared" si="135"/>
        <v>0</v>
      </c>
      <c r="U273" s="90">
        <f t="shared" si="136"/>
        <v>0</v>
      </c>
      <c r="V273" s="90">
        <f t="shared" si="137"/>
        <v>0</v>
      </c>
      <c r="W273" s="90"/>
      <c r="X273" s="90">
        <f t="shared" si="138"/>
        <v>0</v>
      </c>
      <c r="Y273" s="90">
        <f t="shared" si="139"/>
        <v>0</v>
      </c>
      <c r="Z273" s="90">
        <f t="shared" si="140"/>
        <v>0</v>
      </c>
      <c r="AA273" s="90">
        <f t="shared" si="141"/>
        <v>0</v>
      </c>
      <c r="AB273" s="90">
        <f t="shared" si="142"/>
        <v>0</v>
      </c>
      <c r="AC273" s="90">
        <f t="shared" si="143"/>
        <v>0</v>
      </c>
    </row>
    <row r="274" spans="1:29" s="81" customFormat="1" ht="15" customHeight="1" x14ac:dyDescent="0.2">
      <c r="A274" s="102"/>
      <c r="B274" s="103"/>
      <c r="C274" s="102"/>
      <c r="D274" s="104"/>
      <c r="E274" s="105"/>
      <c r="F274" s="106"/>
      <c r="G274" s="125"/>
      <c r="H274" s="107"/>
      <c r="I274" s="108"/>
      <c r="J274" s="109" t="str">
        <f t="shared" si="126"/>
        <v xml:space="preserve"> </v>
      </c>
      <c r="L274" s="90">
        <f t="shared" si="127"/>
        <v>0</v>
      </c>
      <c r="M274" s="90">
        <f t="shared" si="128"/>
        <v>0</v>
      </c>
      <c r="N274" s="90">
        <f t="shared" si="129"/>
        <v>0</v>
      </c>
      <c r="O274" s="90">
        <f t="shared" si="130"/>
        <v>0</v>
      </c>
      <c r="P274" s="90">
        <f t="shared" si="131"/>
        <v>0</v>
      </c>
      <c r="Q274" s="90">
        <f t="shared" si="132"/>
        <v>0</v>
      </c>
      <c r="R274" s="90">
        <f t="shared" si="133"/>
        <v>0</v>
      </c>
      <c r="S274" s="90">
        <f t="shared" si="134"/>
        <v>0</v>
      </c>
      <c r="T274" s="90">
        <f t="shared" si="135"/>
        <v>0</v>
      </c>
      <c r="U274" s="90">
        <f t="shared" si="136"/>
        <v>0</v>
      </c>
      <c r="V274" s="90">
        <f t="shared" si="137"/>
        <v>0</v>
      </c>
      <c r="W274" s="90"/>
      <c r="X274" s="90">
        <f t="shared" si="138"/>
        <v>0</v>
      </c>
      <c r="Y274" s="90">
        <f t="shared" si="139"/>
        <v>0</v>
      </c>
      <c r="Z274" s="90">
        <f t="shared" si="140"/>
        <v>0</v>
      </c>
      <c r="AA274" s="90">
        <f t="shared" si="141"/>
        <v>0</v>
      </c>
      <c r="AB274" s="90">
        <f t="shared" si="142"/>
        <v>0</v>
      </c>
      <c r="AC274" s="90">
        <f t="shared" si="143"/>
        <v>0</v>
      </c>
    </row>
    <row r="275" spans="1:29" s="81" customFormat="1" ht="15" customHeight="1" x14ac:dyDescent="0.2">
      <c r="A275" s="102"/>
      <c r="B275" s="103"/>
      <c r="C275" s="102"/>
      <c r="D275" s="104"/>
      <c r="E275" s="105"/>
      <c r="F275" s="106"/>
      <c r="G275" s="125"/>
      <c r="H275" s="107"/>
      <c r="I275" s="108"/>
      <c r="J275" s="109" t="str">
        <f t="shared" si="126"/>
        <v xml:space="preserve"> </v>
      </c>
      <c r="L275" s="90">
        <f t="shared" si="127"/>
        <v>0</v>
      </c>
      <c r="M275" s="90">
        <f t="shared" si="128"/>
        <v>0</v>
      </c>
      <c r="N275" s="90">
        <f t="shared" si="129"/>
        <v>0</v>
      </c>
      <c r="O275" s="90">
        <f t="shared" si="130"/>
        <v>0</v>
      </c>
      <c r="P275" s="90">
        <f t="shared" si="131"/>
        <v>0</v>
      </c>
      <c r="Q275" s="90">
        <f t="shared" si="132"/>
        <v>0</v>
      </c>
      <c r="R275" s="90">
        <f t="shared" si="133"/>
        <v>0</v>
      </c>
      <c r="S275" s="90">
        <f t="shared" si="134"/>
        <v>0</v>
      </c>
      <c r="T275" s="90">
        <f t="shared" si="135"/>
        <v>0</v>
      </c>
      <c r="U275" s="90">
        <f t="shared" si="136"/>
        <v>0</v>
      </c>
      <c r="V275" s="90">
        <f t="shared" si="137"/>
        <v>0</v>
      </c>
      <c r="W275" s="90"/>
      <c r="X275" s="90">
        <f t="shared" si="138"/>
        <v>0</v>
      </c>
      <c r="Y275" s="90">
        <f t="shared" si="139"/>
        <v>0</v>
      </c>
      <c r="Z275" s="90">
        <f t="shared" si="140"/>
        <v>0</v>
      </c>
      <c r="AA275" s="90">
        <f t="shared" si="141"/>
        <v>0</v>
      </c>
      <c r="AB275" s="90">
        <f t="shared" si="142"/>
        <v>0</v>
      </c>
      <c r="AC275" s="90">
        <f t="shared" si="143"/>
        <v>0</v>
      </c>
    </row>
    <row r="276" spans="1:29" s="81" customFormat="1" ht="15" customHeight="1" x14ac:dyDescent="0.2">
      <c r="A276" s="102"/>
      <c r="B276" s="103"/>
      <c r="C276" s="102"/>
      <c r="D276" s="104"/>
      <c r="E276" s="105"/>
      <c r="F276" s="106"/>
      <c r="G276" s="125"/>
      <c r="H276" s="107"/>
      <c r="I276" s="108"/>
      <c r="J276" s="109" t="str">
        <f t="shared" si="126"/>
        <v xml:space="preserve"> </v>
      </c>
      <c r="L276" s="90">
        <f t="shared" si="127"/>
        <v>0</v>
      </c>
      <c r="M276" s="90">
        <f t="shared" si="128"/>
        <v>0</v>
      </c>
      <c r="N276" s="90">
        <f t="shared" si="129"/>
        <v>0</v>
      </c>
      <c r="O276" s="90">
        <f t="shared" si="130"/>
        <v>0</v>
      </c>
      <c r="P276" s="90">
        <f t="shared" si="131"/>
        <v>0</v>
      </c>
      <c r="Q276" s="90">
        <f t="shared" si="132"/>
        <v>0</v>
      </c>
      <c r="R276" s="90">
        <f t="shared" si="133"/>
        <v>0</v>
      </c>
      <c r="S276" s="90">
        <f t="shared" si="134"/>
        <v>0</v>
      </c>
      <c r="T276" s="90">
        <f t="shared" si="135"/>
        <v>0</v>
      </c>
      <c r="U276" s="90">
        <f t="shared" si="136"/>
        <v>0</v>
      </c>
      <c r="V276" s="90">
        <f t="shared" si="137"/>
        <v>0</v>
      </c>
      <c r="W276" s="90"/>
      <c r="X276" s="90">
        <f t="shared" si="138"/>
        <v>0</v>
      </c>
      <c r="Y276" s="90">
        <f t="shared" si="139"/>
        <v>0</v>
      </c>
      <c r="Z276" s="90">
        <f t="shared" si="140"/>
        <v>0</v>
      </c>
      <c r="AA276" s="90">
        <f t="shared" si="141"/>
        <v>0</v>
      </c>
      <c r="AB276" s="90">
        <f t="shared" si="142"/>
        <v>0</v>
      </c>
      <c r="AC276" s="90">
        <f t="shared" si="143"/>
        <v>0</v>
      </c>
    </row>
    <row r="277" spans="1:29" s="81" customFormat="1" ht="15" customHeight="1" x14ac:dyDescent="0.2">
      <c r="A277" s="102"/>
      <c r="B277" s="103"/>
      <c r="C277" s="102"/>
      <c r="D277" s="104"/>
      <c r="E277" s="105"/>
      <c r="F277" s="106"/>
      <c r="G277" s="125"/>
      <c r="H277" s="107"/>
      <c r="I277" s="108"/>
      <c r="J277" s="109" t="str">
        <f t="shared" si="126"/>
        <v xml:space="preserve"> </v>
      </c>
      <c r="L277" s="90">
        <f t="shared" si="127"/>
        <v>0</v>
      </c>
      <c r="M277" s="90">
        <f t="shared" si="128"/>
        <v>0</v>
      </c>
      <c r="N277" s="90">
        <f t="shared" si="129"/>
        <v>0</v>
      </c>
      <c r="O277" s="90">
        <f t="shared" si="130"/>
        <v>0</v>
      </c>
      <c r="P277" s="90">
        <f t="shared" si="131"/>
        <v>0</v>
      </c>
      <c r="Q277" s="90">
        <f t="shared" si="132"/>
        <v>0</v>
      </c>
      <c r="R277" s="90">
        <f t="shared" si="133"/>
        <v>0</v>
      </c>
      <c r="S277" s="90">
        <f t="shared" si="134"/>
        <v>0</v>
      </c>
      <c r="T277" s="90">
        <f t="shared" si="135"/>
        <v>0</v>
      </c>
      <c r="U277" s="90">
        <f t="shared" si="136"/>
        <v>0</v>
      </c>
      <c r="V277" s="90">
        <f t="shared" si="137"/>
        <v>0</v>
      </c>
      <c r="W277" s="90"/>
      <c r="X277" s="90">
        <f t="shared" si="138"/>
        <v>0</v>
      </c>
      <c r="Y277" s="90">
        <f t="shared" si="139"/>
        <v>0</v>
      </c>
      <c r="Z277" s="90">
        <f t="shared" si="140"/>
        <v>0</v>
      </c>
      <c r="AA277" s="90">
        <f t="shared" si="141"/>
        <v>0</v>
      </c>
      <c r="AB277" s="90">
        <f t="shared" si="142"/>
        <v>0</v>
      </c>
      <c r="AC277" s="90">
        <f t="shared" si="143"/>
        <v>0</v>
      </c>
    </row>
    <row r="278" spans="1:29" s="81" customFormat="1" ht="15" customHeight="1" x14ac:dyDescent="0.2">
      <c r="A278" s="102"/>
      <c r="B278" s="103"/>
      <c r="C278" s="102"/>
      <c r="D278" s="104"/>
      <c r="E278" s="105"/>
      <c r="F278" s="106"/>
      <c r="G278" s="125"/>
      <c r="H278" s="107"/>
      <c r="I278" s="108"/>
      <c r="J278" s="109" t="str">
        <f t="shared" si="126"/>
        <v xml:space="preserve"> </v>
      </c>
      <c r="L278" s="90">
        <f t="shared" si="127"/>
        <v>0</v>
      </c>
      <c r="M278" s="90">
        <f t="shared" si="128"/>
        <v>0</v>
      </c>
      <c r="N278" s="90">
        <f t="shared" si="129"/>
        <v>0</v>
      </c>
      <c r="O278" s="90">
        <f t="shared" si="130"/>
        <v>0</v>
      </c>
      <c r="P278" s="90">
        <f t="shared" si="131"/>
        <v>0</v>
      </c>
      <c r="Q278" s="90">
        <f t="shared" si="132"/>
        <v>0</v>
      </c>
      <c r="R278" s="90">
        <f t="shared" si="133"/>
        <v>0</v>
      </c>
      <c r="S278" s="90">
        <f t="shared" si="134"/>
        <v>0</v>
      </c>
      <c r="T278" s="90">
        <f t="shared" si="135"/>
        <v>0</v>
      </c>
      <c r="U278" s="90">
        <f t="shared" si="136"/>
        <v>0</v>
      </c>
      <c r="V278" s="90">
        <f t="shared" si="137"/>
        <v>0</v>
      </c>
      <c r="W278" s="90"/>
      <c r="X278" s="90">
        <f t="shared" si="138"/>
        <v>0</v>
      </c>
      <c r="Y278" s="90">
        <f t="shared" si="139"/>
        <v>0</v>
      </c>
      <c r="Z278" s="90">
        <f t="shared" si="140"/>
        <v>0</v>
      </c>
      <c r="AA278" s="90">
        <f t="shared" si="141"/>
        <v>0</v>
      </c>
      <c r="AB278" s="90">
        <f t="shared" si="142"/>
        <v>0</v>
      </c>
      <c r="AC278" s="90">
        <f t="shared" si="143"/>
        <v>0</v>
      </c>
    </row>
    <row r="279" spans="1:29" s="81" customFormat="1" ht="15" customHeight="1" x14ac:dyDescent="0.2">
      <c r="A279" s="102"/>
      <c r="B279" s="103"/>
      <c r="C279" s="102"/>
      <c r="D279" s="104"/>
      <c r="E279" s="105"/>
      <c r="F279" s="106"/>
      <c r="G279" s="125"/>
      <c r="H279" s="107"/>
      <c r="I279" s="108"/>
      <c r="J279" s="109" t="str">
        <f t="shared" si="126"/>
        <v xml:space="preserve"> </v>
      </c>
      <c r="L279" s="90">
        <f t="shared" si="127"/>
        <v>0</v>
      </c>
      <c r="M279" s="90">
        <f t="shared" si="128"/>
        <v>0</v>
      </c>
      <c r="N279" s="90">
        <f t="shared" si="129"/>
        <v>0</v>
      </c>
      <c r="O279" s="90">
        <f t="shared" si="130"/>
        <v>0</v>
      </c>
      <c r="P279" s="90">
        <f t="shared" si="131"/>
        <v>0</v>
      </c>
      <c r="Q279" s="90">
        <f t="shared" si="132"/>
        <v>0</v>
      </c>
      <c r="R279" s="90">
        <f t="shared" si="133"/>
        <v>0</v>
      </c>
      <c r="S279" s="90">
        <f t="shared" si="134"/>
        <v>0</v>
      </c>
      <c r="T279" s="90">
        <f t="shared" si="135"/>
        <v>0</v>
      </c>
      <c r="U279" s="90">
        <f t="shared" si="136"/>
        <v>0</v>
      </c>
      <c r="V279" s="90">
        <f t="shared" si="137"/>
        <v>0</v>
      </c>
      <c r="W279" s="90"/>
      <c r="X279" s="90">
        <f t="shared" si="138"/>
        <v>0</v>
      </c>
      <c r="Y279" s="90">
        <f t="shared" si="139"/>
        <v>0</v>
      </c>
      <c r="Z279" s="90">
        <f t="shared" si="140"/>
        <v>0</v>
      </c>
      <c r="AA279" s="90">
        <f t="shared" si="141"/>
        <v>0</v>
      </c>
      <c r="AB279" s="90">
        <f t="shared" si="142"/>
        <v>0</v>
      </c>
      <c r="AC279" s="90">
        <f t="shared" si="143"/>
        <v>0</v>
      </c>
    </row>
    <row r="280" spans="1:29" s="81" customFormat="1" ht="15" customHeight="1" x14ac:dyDescent="0.2">
      <c r="A280" s="102"/>
      <c r="B280" s="103"/>
      <c r="C280" s="102"/>
      <c r="D280" s="104"/>
      <c r="E280" s="105"/>
      <c r="F280" s="106"/>
      <c r="G280" s="125"/>
      <c r="H280" s="107"/>
      <c r="I280" s="108"/>
      <c r="J280" s="109" t="str">
        <f t="shared" si="126"/>
        <v xml:space="preserve"> </v>
      </c>
      <c r="L280" s="90">
        <f t="shared" si="127"/>
        <v>0</v>
      </c>
      <c r="M280" s="90">
        <f t="shared" si="128"/>
        <v>0</v>
      </c>
      <c r="N280" s="90">
        <f t="shared" si="129"/>
        <v>0</v>
      </c>
      <c r="O280" s="90">
        <f t="shared" si="130"/>
        <v>0</v>
      </c>
      <c r="P280" s="90">
        <f t="shared" si="131"/>
        <v>0</v>
      </c>
      <c r="Q280" s="90">
        <f t="shared" si="132"/>
        <v>0</v>
      </c>
      <c r="R280" s="90">
        <f t="shared" si="133"/>
        <v>0</v>
      </c>
      <c r="S280" s="90">
        <f t="shared" si="134"/>
        <v>0</v>
      </c>
      <c r="T280" s="90">
        <f t="shared" si="135"/>
        <v>0</v>
      </c>
      <c r="U280" s="90">
        <f t="shared" si="136"/>
        <v>0</v>
      </c>
      <c r="V280" s="90">
        <f t="shared" si="137"/>
        <v>0</v>
      </c>
      <c r="W280" s="90"/>
      <c r="X280" s="90">
        <f t="shared" si="138"/>
        <v>0</v>
      </c>
      <c r="Y280" s="90">
        <f t="shared" si="139"/>
        <v>0</v>
      </c>
      <c r="Z280" s="90">
        <f t="shared" si="140"/>
        <v>0</v>
      </c>
      <c r="AA280" s="90">
        <f t="shared" si="141"/>
        <v>0</v>
      </c>
      <c r="AB280" s="90">
        <f t="shared" si="142"/>
        <v>0</v>
      </c>
      <c r="AC280" s="90">
        <f t="shared" si="143"/>
        <v>0</v>
      </c>
    </row>
    <row r="281" spans="1:29" s="81" customFormat="1" ht="15" customHeight="1" x14ac:dyDescent="0.2">
      <c r="A281" s="102"/>
      <c r="B281" s="103"/>
      <c r="C281" s="102"/>
      <c r="D281" s="104"/>
      <c r="E281" s="105"/>
      <c r="F281" s="106"/>
      <c r="G281" s="125"/>
      <c r="H281" s="107"/>
      <c r="I281" s="108"/>
      <c r="J281" s="109" t="str">
        <f t="shared" si="126"/>
        <v xml:space="preserve"> </v>
      </c>
      <c r="L281" s="90">
        <f t="shared" si="127"/>
        <v>0</v>
      </c>
      <c r="M281" s="90">
        <f t="shared" si="128"/>
        <v>0</v>
      </c>
      <c r="N281" s="90">
        <f t="shared" si="129"/>
        <v>0</v>
      </c>
      <c r="O281" s="90">
        <f t="shared" si="130"/>
        <v>0</v>
      </c>
      <c r="P281" s="90">
        <f t="shared" si="131"/>
        <v>0</v>
      </c>
      <c r="Q281" s="90">
        <f t="shared" si="132"/>
        <v>0</v>
      </c>
      <c r="R281" s="90">
        <f t="shared" si="133"/>
        <v>0</v>
      </c>
      <c r="S281" s="90">
        <f t="shared" si="134"/>
        <v>0</v>
      </c>
      <c r="T281" s="90">
        <f t="shared" si="135"/>
        <v>0</v>
      </c>
      <c r="U281" s="90">
        <f t="shared" si="136"/>
        <v>0</v>
      </c>
      <c r="V281" s="90">
        <f t="shared" si="137"/>
        <v>0</v>
      </c>
      <c r="W281" s="90"/>
      <c r="X281" s="90">
        <f t="shared" si="138"/>
        <v>0</v>
      </c>
      <c r="Y281" s="90">
        <f t="shared" si="139"/>
        <v>0</v>
      </c>
      <c r="Z281" s="90">
        <f t="shared" si="140"/>
        <v>0</v>
      </c>
      <c r="AA281" s="90">
        <f t="shared" si="141"/>
        <v>0</v>
      </c>
      <c r="AB281" s="90">
        <f t="shared" si="142"/>
        <v>0</v>
      </c>
      <c r="AC281" s="90">
        <f t="shared" si="143"/>
        <v>0</v>
      </c>
    </row>
    <row r="282" spans="1:29" s="81" customFormat="1" ht="15" customHeight="1" x14ac:dyDescent="0.2">
      <c r="A282" s="102"/>
      <c r="B282" s="103"/>
      <c r="C282" s="102"/>
      <c r="D282" s="104"/>
      <c r="E282" s="105"/>
      <c r="F282" s="106"/>
      <c r="G282" s="125"/>
      <c r="H282" s="107"/>
      <c r="I282" s="108"/>
      <c r="J282" s="109" t="str">
        <f t="shared" si="126"/>
        <v xml:space="preserve"> </v>
      </c>
      <c r="L282" s="90">
        <f t="shared" si="127"/>
        <v>0</v>
      </c>
      <c r="M282" s="90">
        <f t="shared" si="128"/>
        <v>0</v>
      </c>
      <c r="N282" s="90">
        <f t="shared" si="129"/>
        <v>0</v>
      </c>
      <c r="O282" s="90">
        <f t="shared" si="130"/>
        <v>0</v>
      </c>
      <c r="P282" s="90">
        <f t="shared" si="131"/>
        <v>0</v>
      </c>
      <c r="Q282" s="90">
        <f t="shared" si="132"/>
        <v>0</v>
      </c>
      <c r="R282" s="90">
        <f t="shared" si="133"/>
        <v>0</v>
      </c>
      <c r="S282" s="90">
        <f t="shared" si="134"/>
        <v>0</v>
      </c>
      <c r="T282" s="90">
        <f t="shared" si="135"/>
        <v>0</v>
      </c>
      <c r="U282" s="90">
        <f t="shared" si="136"/>
        <v>0</v>
      </c>
      <c r="V282" s="90">
        <f t="shared" si="137"/>
        <v>0</v>
      </c>
      <c r="W282" s="90"/>
      <c r="X282" s="90">
        <f t="shared" si="138"/>
        <v>0</v>
      </c>
      <c r="Y282" s="90">
        <f t="shared" si="139"/>
        <v>0</v>
      </c>
      <c r="Z282" s="90">
        <f t="shared" si="140"/>
        <v>0</v>
      </c>
      <c r="AA282" s="90">
        <f t="shared" si="141"/>
        <v>0</v>
      </c>
      <c r="AB282" s="90">
        <f t="shared" si="142"/>
        <v>0</v>
      </c>
      <c r="AC282" s="90">
        <f t="shared" si="143"/>
        <v>0</v>
      </c>
    </row>
    <row r="283" spans="1:29" s="81" customFormat="1" ht="15" customHeight="1" x14ac:dyDescent="0.2">
      <c r="A283" s="102"/>
      <c r="B283" s="103"/>
      <c r="C283" s="102"/>
      <c r="D283" s="104"/>
      <c r="E283" s="105"/>
      <c r="F283" s="106"/>
      <c r="G283" s="125"/>
      <c r="H283" s="107"/>
      <c r="I283" s="108"/>
      <c r="J283" s="109" t="str">
        <f t="shared" si="126"/>
        <v xml:space="preserve"> </v>
      </c>
      <c r="L283" s="90">
        <f t="shared" si="127"/>
        <v>0</v>
      </c>
      <c r="M283" s="90">
        <f t="shared" si="128"/>
        <v>0</v>
      </c>
      <c r="N283" s="90">
        <f t="shared" si="129"/>
        <v>0</v>
      </c>
      <c r="O283" s="90">
        <f t="shared" si="130"/>
        <v>0</v>
      </c>
      <c r="P283" s="90">
        <f t="shared" si="131"/>
        <v>0</v>
      </c>
      <c r="Q283" s="90">
        <f t="shared" si="132"/>
        <v>0</v>
      </c>
      <c r="R283" s="90">
        <f t="shared" si="133"/>
        <v>0</v>
      </c>
      <c r="S283" s="90">
        <f t="shared" si="134"/>
        <v>0</v>
      </c>
      <c r="T283" s="90">
        <f t="shared" si="135"/>
        <v>0</v>
      </c>
      <c r="U283" s="90">
        <f t="shared" si="136"/>
        <v>0</v>
      </c>
      <c r="V283" s="90">
        <f t="shared" si="137"/>
        <v>0</v>
      </c>
      <c r="W283" s="90"/>
      <c r="X283" s="90">
        <f t="shared" si="138"/>
        <v>0</v>
      </c>
      <c r="Y283" s="90">
        <f t="shared" si="139"/>
        <v>0</v>
      </c>
      <c r="Z283" s="90">
        <f t="shared" si="140"/>
        <v>0</v>
      </c>
      <c r="AA283" s="90">
        <f t="shared" si="141"/>
        <v>0</v>
      </c>
      <c r="AB283" s="90">
        <f t="shared" si="142"/>
        <v>0</v>
      </c>
      <c r="AC283" s="90">
        <f t="shared" si="143"/>
        <v>0</v>
      </c>
    </row>
    <row r="284" spans="1:29" s="81" customFormat="1" ht="15" customHeight="1" x14ac:dyDescent="0.2">
      <c r="A284" s="102"/>
      <c r="B284" s="103"/>
      <c r="C284" s="102"/>
      <c r="D284" s="104"/>
      <c r="E284" s="105"/>
      <c r="F284" s="106"/>
      <c r="G284" s="125"/>
      <c r="H284" s="107"/>
      <c r="I284" s="108"/>
      <c r="J284" s="109" t="str">
        <f t="shared" si="126"/>
        <v xml:space="preserve"> </v>
      </c>
      <c r="L284" s="90">
        <f t="shared" si="127"/>
        <v>0</v>
      </c>
      <c r="M284" s="90">
        <f t="shared" si="128"/>
        <v>0</v>
      </c>
      <c r="N284" s="90">
        <f t="shared" si="129"/>
        <v>0</v>
      </c>
      <c r="O284" s="90">
        <f t="shared" si="130"/>
        <v>0</v>
      </c>
      <c r="P284" s="90">
        <f t="shared" si="131"/>
        <v>0</v>
      </c>
      <c r="Q284" s="90">
        <f t="shared" si="132"/>
        <v>0</v>
      </c>
      <c r="R284" s="90">
        <f t="shared" si="133"/>
        <v>0</v>
      </c>
      <c r="S284" s="90">
        <f t="shared" si="134"/>
        <v>0</v>
      </c>
      <c r="T284" s="90">
        <f t="shared" si="135"/>
        <v>0</v>
      </c>
      <c r="U284" s="90">
        <f t="shared" si="136"/>
        <v>0</v>
      </c>
      <c r="V284" s="90">
        <f t="shared" si="137"/>
        <v>0</v>
      </c>
      <c r="W284" s="90"/>
      <c r="X284" s="90">
        <f t="shared" si="138"/>
        <v>0</v>
      </c>
      <c r="Y284" s="90">
        <f t="shared" si="139"/>
        <v>0</v>
      </c>
      <c r="Z284" s="90">
        <f t="shared" si="140"/>
        <v>0</v>
      </c>
      <c r="AA284" s="90">
        <f t="shared" si="141"/>
        <v>0</v>
      </c>
      <c r="AB284" s="90">
        <f t="shared" si="142"/>
        <v>0</v>
      </c>
      <c r="AC284" s="90">
        <f t="shared" si="143"/>
        <v>0</v>
      </c>
    </row>
    <row r="285" spans="1:29" s="81" customFormat="1" ht="15" customHeight="1" x14ac:dyDescent="0.2">
      <c r="A285" s="102"/>
      <c r="B285" s="103"/>
      <c r="C285" s="102"/>
      <c r="D285" s="104"/>
      <c r="E285" s="105"/>
      <c r="F285" s="106"/>
      <c r="G285" s="125"/>
      <c r="H285" s="107"/>
      <c r="I285" s="108"/>
      <c r="J285" s="109" t="str">
        <f t="shared" si="126"/>
        <v xml:space="preserve"> </v>
      </c>
      <c r="L285" s="90">
        <f t="shared" si="127"/>
        <v>0</v>
      </c>
      <c r="M285" s="90">
        <f t="shared" si="128"/>
        <v>0</v>
      </c>
      <c r="N285" s="90">
        <f t="shared" si="129"/>
        <v>0</v>
      </c>
      <c r="O285" s="90">
        <f t="shared" si="130"/>
        <v>0</v>
      </c>
      <c r="P285" s="90">
        <f t="shared" si="131"/>
        <v>0</v>
      </c>
      <c r="Q285" s="90">
        <f t="shared" si="132"/>
        <v>0</v>
      </c>
      <c r="R285" s="90">
        <f t="shared" si="133"/>
        <v>0</v>
      </c>
      <c r="S285" s="90">
        <f t="shared" si="134"/>
        <v>0</v>
      </c>
      <c r="T285" s="90">
        <f t="shared" si="135"/>
        <v>0</v>
      </c>
      <c r="U285" s="90">
        <f t="shared" si="136"/>
        <v>0</v>
      </c>
      <c r="V285" s="90">
        <f t="shared" si="137"/>
        <v>0</v>
      </c>
      <c r="W285" s="90"/>
      <c r="X285" s="90">
        <f t="shared" si="138"/>
        <v>0</v>
      </c>
      <c r="Y285" s="90">
        <f t="shared" si="139"/>
        <v>0</v>
      </c>
      <c r="Z285" s="90">
        <f t="shared" si="140"/>
        <v>0</v>
      </c>
      <c r="AA285" s="90">
        <f t="shared" si="141"/>
        <v>0</v>
      </c>
      <c r="AB285" s="90">
        <f t="shared" si="142"/>
        <v>0</v>
      </c>
      <c r="AC285" s="90">
        <f t="shared" si="143"/>
        <v>0</v>
      </c>
    </row>
    <row r="286" spans="1:29" s="81" customFormat="1" ht="15" customHeight="1" x14ac:dyDescent="0.2">
      <c r="A286" s="102"/>
      <c r="B286" s="103"/>
      <c r="C286" s="102"/>
      <c r="D286" s="104"/>
      <c r="E286" s="105"/>
      <c r="F286" s="106"/>
      <c r="G286" s="125"/>
      <c r="H286" s="107"/>
      <c r="I286" s="108"/>
      <c r="J286" s="109" t="str">
        <f t="shared" si="126"/>
        <v xml:space="preserve"> </v>
      </c>
      <c r="L286" s="90">
        <f t="shared" si="127"/>
        <v>0</v>
      </c>
      <c r="M286" s="90">
        <f t="shared" si="128"/>
        <v>0</v>
      </c>
      <c r="N286" s="90">
        <f t="shared" si="129"/>
        <v>0</v>
      </c>
      <c r="O286" s="90">
        <f t="shared" si="130"/>
        <v>0</v>
      </c>
      <c r="P286" s="90">
        <f t="shared" si="131"/>
        <v>0</v>
      </c>
      <c r="Q286" s="90">
        <f t="shared" si="132"/>
        <v>0</v>
      </c>
      <c r="R286" s="90">
        <f t="shared" si="133"/>
        <v>0</v>
      </c>
      <c r="S286" s="90">
        <f t="shared" si="134"/>
        <v>0</v>
      </c>
      <c r="T286" s="90">
        <f t="shared" si="135"/>
        <v>0</v>
      </c>
      <c r="U286" s="90">
        <f t="shared" si="136"/>
        <v>0</v>
      </c>
      <c r="V286" s="90">
        <f t="shared" si="137"/>
        <v>0</v>
      </c>
      <c r="W286" s="90"/>
      <c r="X286" s="90">
        <f t="shared" si="138"/>
        <v>0</v>
      </c>
      <c r="Y286" s="90">
        <f t="shared" si="139"/>
        <v>0</v>
      </c>
      <c r="Z286" s="90">
        <f t="shared" si="140"/>
        <v>0</v>
      </c>
      <c r="AA286" s="90">
        <f t="shared" si="141"/>
        <v>0</v>
      </c>
      <c r="AB286" s="90">
        <f t="shared" si="142"/>
        <v>0</v>
      </c>
      <c r="AC286" s="90">
        <f t="shared" si="143"/>
        <v>0</v>
      </c>
    </row>
    <row r="287" spans="1:29" s="81" customFormat="1" ht="15" customHeight="1" x14ac:dyDescent="0.2">
      <c r="A287" s="102"/>
      <c r="B287" s="103"/>
      <c r="C287" s="102"/>
      <c r="D287" s="104"/>
      <c r="E287" s="105"/>
      <c r="F287" s="106"/>
      <c r="G287" s="125"/>
      <c r="H287" s="107"/>
      <c r="I287" s="108"/>
      <c r="J287" s="109" t="str">
        <f t="shared" si="126"/>
        <v xml:space="preserve"> </v>
      </c>
      <c r="L287" s="90">
        <f t="shared" si="127"/>
        <v>0</v>
      </c>
      <c r="M287" s="90">
        <f t="shared" si="128"/>
        <v>0</v>
      </c>
      <c r="N287" s="90">
        <f t="shared" si="129"/>
        <v>0</v>
      </c>
      <c r="O287" s="90">
        <f t="shared" si="130"/>
        <v>0</v>
      </c>
      <c r="P287" s="90">
        <f t="shared" si="131"/>
        <v>0</v>
      </c>
      <c r="Q287" s="90">
        <f t="shared" si="132"/>
        <v>0</v>
      </c>
      <c r="R287" s="90">
        <f t="shared" si="133"/>
        <v>0</v>
      </c>
      <c r="S287" s="90">
        <f t="shared" si="134"/>
        <v>0</v>
      </c>
      <c r="T287" s="90">
        <f t="shared" si="135"/>
        <v>0</v>
      </c>
      <c r="U287" s="90">
        <f t="shared" si="136"/>
        <v>0</v>
      </c>
      <c r="V287" s="90">
        <f t="shared" si="137"/>
        <v>0</v>
      </c>
      <c r="W287" s="90"/>
      <c r="X287" s="90">
        <f t="shared" si="138"/>
        <v>0</v>
      </c>
      <c r="Y287" s="90">
        <f t="shared" si="139"/>
        <v>0</v>
      </c>
      <c r="Z287" s="90">
        <f t="shared" si="140"/>
        <v>0</v>
      </c>
      <c r="AA287" s="90">
        <f t="shared" si="141"/>
        <v>0</v>
      </c>
      <c r="AB287" s="90">
        <f t="shared" si="142"/>
        <v>0</v>
      </c>
      <c r="AC287" s="90">
        <f t="shared" si="143"/>
        <v>0</v>
      </c>
    </row>
    <row r="288" spans="1:29" s="81" customFormat="1" ht="15" customHeight="1" x14ac:dyDescent="0.2">
      <c r="A288" s="102"/>
      <c r="B288" s="103"/>
      <c r="C288" s="102"/>
      <c r="D288" s="104"/>
      <c r="E288" s="105"/>
      <c r="F288" s="106"/>
      <c r="G288" s="125"/>
      <c r="H288" s="107"/>
      <c r="I288" s="108"/>
      <c r="J288" s="109" t="str">
        <f t="shared" si="126"/>
        <v xml:space="preserve"> </v>
      </c>
      <c r="L288" s="90">
        <f t="shared" si="127"/>
        <v>0</v>
      </c>
      <c r="M288" s="90">
        <f t="shared" si="128"/>
        <v>0</v>
      </c>
      <c r="N288" s="90">
        <f t="shared" si="129"/>
        <v>0</v>
      </c>
      <c r="O288" s="90">
        <f t="shared" si="130"/>
        <v>0</v>
      </c>
      <c r="P288" s="90">
        <f t="shared" si="131"/>
        <v>0</v>
      </c>
      <c r="Q288" s="90">
        <f t="shared" si="132"/>
        <v>0</v>
      </c>
      <c r="R288" s="90">
        <f t="shared" si="133"/>
        <v>0</v>
      </c>
      <c r="S288" s="90">
        <f t="shared" si="134"/>
        <v>0</v>
      </c>
      <c r="T288" s="90">
        <f t="shared" si="135"/>
        <v>0</v>
      </c>
      <c r="U288" s="90">
        <f t="shared" si="136"/>
        <v>0</v>
      </c>
      <c r="V288" s="90">
        <f t="shared" si="137"/>
        <v>0</v>
      </c>
      <c r="W288" s="90"/>
      <c r="X288" s="90">
        <f t="shared" si="138"/>
        <v>0</v>
      </c>
      <c r="Y288" s="90">
        <f t="shared" si="139"/>
        <v>0</v>
      </c>
      <c r="Z288" s="90">
        <f t="shared" si="140"/>
        <v>0</v>
      </c>
      <c r="AA288" s="90">
        <f t="shared" si="141"/>
        <v>0</v>
      </c>
      <c r="AB288" s="90">
        <f t="shared" si="142"/>
        <v>0</v>
      </c>
      <c r="AC288" s="90">
        <f t="shared" si="143"/>
        <v>0</v>
      </c>
    </row>
    <row r="289" spans="1:29" s="81" customFormat="1" ht="15" customHeight="1" x14ac:dyDescent="0.2">
      <c r="A289" s="102"/>
      <c r="B289" s="103"/>
      <c r="C289" s="102"/>
      <c r="D289" s="104"/>
      <c r="E289" s="105"/>
      <c r="F289" s="106"/>
      <c r="G289" s="125"/>
      <c r="H289" s="107"/>
      <c r="I289" s="108"/>
      <c r="J289" s="109" t="str">
        <f t="shared" si="126"/>
        <v xml:space="preserve"> </v>
      </c>
      <c r="L289" s="90">
        <f t="shared" si="127"/>
        <v>0</v>
      </c>
      <c r="M289" s="90">
        <f t="shared" si="128"/>
        <v>0</v>
      </c>
      <c r="N289" s="90">
        <f t="shared" si="129"/>
        <v>0</v>
      </c>
      <c r="O289" s="90">
        <f t="shared" si="130"/>
        <v>0</v>
      </c>
      <c r="P289" s="90">
        <f t="shared" si="131"/>
        <v>0</v>
      </c>
      <c r="Q289" s="90">
        <f t="shared" si="132"/>
        <v>0</v>
      </c>
      <c r="R289" s="90">
        <f t="shared" si="133"/>
        <v>0</v>
      </c>
      <c r="S289" s="90">
        <f t="shared" si="134"/>
        <v>0</v>
      </c>
      <c r="T289" s="90">
        <f t="shared" si="135"/>
        <v>0</v>
      </c>
      <c r="U289" s="90">
        <f t="shared" si="136"/>
        <v>0</v>
      </c>
      <c r="V289" s="90">
        <f t="shared" si="137"/>
        <v>0</v>
      </c>
      <c r="W289" s="90"/>
      <c r="X289" s="90">
        <f t="shared" si="138"/>
        <v>0</v>
      </c>
      <c r="Y289" s="90">
        <f t="shared" si="139"/>
        <v>0</v>
      </c>
      <c r="Z289" s="90">
        <f t="shared" si="140"/>
        <v>0</v>
      </c>
      <c r="AA289" s="90">
        <f t="shared" si="141"/>
        <v>0</v>
      </c>
      <c r="AB289" s="90">
        <f t="shared" si="142"/>
        <v>0</v>
      </c>
      <c r="AC289" s="90">
        <f t="shared" si="143"/>
        <v>0</v>
      </c>
    </row>
    <row r="290" spans="1:29" s="81" customFormat="1" ht="15" customHeight="1" x14ac:dyDescent="0.2">
      <c r="A290" s="102"/>
      <c r="B290" s="103"/>
      <c r="C290" s="102"/>
      <c r="D290" s="104"/>
      <c r="E290" s="105"/>
      <c r="F290" s="106"/>
      <c r="G290" s="125"/>
      <c r="H290" s="107"/>
      <c r="I290" s="108"/>
      <c r="J290" s="109" t="str">
        <f t="shared" si="126"/>
        <v xml:space="preserve"> </v>
      </c>
      <c r="L290" s="90">
        <f t="shared" si="127"/>
        <v>0</v>
      </c>
      <c r="M290" s="90">
        <f t="shared" si="128"/>
        <v>0</v>
      </c>
      <c r="N290" s="90">
        <f t="shared" si="129"/>
        <v>0</v>
      </c>
      <c r="O290" s="90">
        <f t="shared" si="130"/>
        <v>0</v>
      </c>
      <c r="P290" s="90">
        <f t="shared" si="131"/>
        <v>0</v>
      </c>
      <c r="Q290" s="90">
        <f t="shared" si="132"/>
        <v>0</v>
      </c>
      <c r="R290" s="90">
        <f t="shared" si="133"/>
        <v>0</v>
      </c>
      <c r="S290" s="90">
        <f t="shared" si="134"/>
        <v>0</v>
      </c>
      <c r="T290" s="90">
        <f t="shared" si="135"/>
        <v>0</v>
      </c>
      <c r="U290" s="90">
        <f t="shared" si="136"/>
        <v>0</v>
      </c>
      <c r="V290" s="90">
        <f t="shared" si="137"/>
        <v>0</v>
      </c>
      <c r="W290" s="90"/>
      <c r="X290" s="90">
        <f t="shared" si="138"/>
        <v>0</v>
      </c>
      <c r="Y290" s="90">
        <f t="shared" si="139"/>
        <v>0</v>
      </c>
      <c r="Z290" s="90">
        <f t="shared" si="140"/>
        <v>0</v>
      </c>
      <c r="AA290" s="90">
        <f t="shared" si="141"/>
        <v>0</v>
      </c>
      <c r="AB290" s="90">
        <f t="shared" si="142"/>
        <v>0</v>
      </c>
      <c r="AC290" s="90">
        <f t="shared" si="143"/>
        <v>0</v>
      </c>
    </row>
    <row r="291" spans="1:29" s="81" customFormat="1" ht="15" customHeight="1" x14ac:dyDescent="0.2">
      <c r="A291" s="102"/>
      <c r="B291" s="103"/>
      <c r="C291" s="102"/>
      <c r="D291" s="104"/>
      <c r="E291" s="105"/>
      <c r="F291" s="106"/>
      <c r="G291" s="125"/>
      <c r="H291" s="107"/>
      <c r="I291" s="108"/>
      <c r="J291" s="109" t="str">
        <f t="shared" si="126"/>
        <v xml:space="preserve"> </v>
      </c>
      <c r="L291" s="90">
        <f t="shared" si="127"/>
        <v>0</v>
      </c>
      <c r="M291" s="90">
        <f t="shared" si="128"/>
        <v>0</v>
      </c>
      <c r="N291" s="90">
        <f t="shared" si="129"/>
        <v>0</v>
      </c>
      <c r="O291" s="90">
        <f t="shared" si="130"/>
        <v>0</v>
      </c>
      <c r="P291" s="90">
        <f t="shared" si="131"/>
        <v>0</v>
      </c>
      <c r="Q291" s="90">
        <f t="shared" si="132"/>
        <v>0</v>
      </c>
      <c r="R291" s="90">
        <f t="shared" si="133"/>
        <v>0</v>
      </c>
      <c r="S291" s="90">
        <f t="shared" si="134"/>
        <v>0</v>
      </c>
      <c r="T291" s="90">
        <f t="shared" si="135"/>
        <v>0</v>
      </c>
      <c r="U291" s="90">
        <f t="shared" si="136"/>
        <v>0</v>
      </c>
      <c r="V291" s="90">
        <f t="shared" si="137"/>
        <v>0</v>
      </c>
      <c r="W291" s="90"/>
      <c r="X291" s="90">
        <f t="shared" si="138"/>
        <v>0</v>
      </c>
      <c r="Y291" s="90">
        <f t="shared" si="139"/>
        <v>0</v>
      </c>
      <c r="Z291" s="90">
        <f t="shared" si="140"/>
        <v>0</v>
      </c>
      <c r="AA291" s="90">
        <f t="shared" si="141"/>
        <v>0</v>
      </c>
      <c r="AB291" s="90">
        <f t="shared" si="142"/>
        <v>0</v>
      </c>
      <c r="AC291" s="90">
        <f t="shared" si="143"/>
        <v>0</v>
      </c>
    </row>
    <row r="292" spans="1:29" s="81" customFormat="1" ht="15" customHeight="1" x14ac:dyDescent="0.2">
      <c r="A292" s="102"/>
      <c r="B292" s="103"/>
      <c r="C292" s="102"/>
      <c r="D292" s="104"/>
      <c r="E292" s="105"/>
      <c r="F292" s="106"/>
      <c r="G292" s="125"/>
      <c r="H292" s="107"/>
      <c r="I292" s="108"/>
      <c r="J292" s="109" t="str">
        <f t="shared" si="126"/>
        <v xml:space="preserve"> </v>
      </c>
      <c r="L292" s="90">
        <f t="shared" si="127"/>
        <v>0</v>
      </c>
      <c r="M292" s="90">
        <f t="shared" si="128"/>
        <v>0</v>
      </c>
      <c r="N292" s="90">
        <f t="shared" si="129"/>
        <v>0</v>
      </c>
      <c r="O292" s="90">
        <f t="shared" si="130"/>
        <v>0</v>
      </c>
      <c r="P292" s="90">
        <f t="shared" si="131"/>
        <v>0</v>
      </c>
      <c r="Q292" s="90">
        <f t="shared" si="132"/>
        <v>0</v>
      </c>
      <c r="R292" s="90">
        <f t="shared" si="133"/>
        <v>0</v>
      </c>
      <c r="S292" s="90">
        <f t="shared" si="134"/>
        <v>0</v>
      </c>
      <c r="T292" s="90">
        <f t="shared" si="135"/>
        <v>0</v>
      </c>
      <c r="U292" s="90">
        <f t="shared" si="136"/>
        <v>0</v>
      </c>
      <c r="V292" s="90">
        <f t="shared" si="137"/>
        <v>0</v>
      </c>
      <c r="W292" s="90"/>
      <c r="X292" s="90">
        <f t="shared" si="138"/>
        <v>0</v>
      </c>
      <c r="Y292" s="90">
        <f t="shared" si="139"/>
        <v>0</v>
      </c>
      <c r="Z292" s="90">
        <f t="shared" si="140"/>
        <v>0</v>
      </c>
      <c r="AA292" s="90">
        <f t="shared" si="141"/>
        <v>0</v>
      </c>
      <c r="AB292" s="90">
        <f t="shared" si="142"/>
        <v>0</v>
      </c>
      <c r="AC292" s="90">
        <f t="shared" si="143"/>
        <v>0</v>
      </c>
    </row>
    <row r="293" spans="1:29" s="81" customFormat="1" ht="15" customHeight="1" x14ac:dyDescent="0.2">
      <c r="A293" s="102"/>
      <c r="B293" s="103"/>
      <c r="C293" s="102"/>
      <c r="D293" s="104"/>
      <c r="E293" s="105"/>
      <c r="F293" s="106"/>
      <c r="G293" s="125"/>
      <c r="H293" s="107"/>
      <c r="I293" s="108"/>
      <c r="J293" s="109" t="str">
        <f t="shared" si="126"/>
        <v xml:space="preserve"> </v>
      </c>
      <c r="L293" s="90">
        <f t="shared" si="127"/>
        <v>0</v>
      </c>
      <c r="M293" s="90">
        <f t="shared" si="128"/>
        <v>0</v>
      </c>
      <c r="N293" s="90">
        <f t="shared" si="129"/>
        <v>0</v>
      </c>
      <c r="O293" s="90">
        <f t="shared" si="130"/>
        <v>0</v>
      </c>
      <c r="P293" s="90">
        <f t="shared" si="131"/>
        <v>0</v>
      </c>
      <c r="Q293" s="90">
        <f t="shared" si="132"/>
        <v>0</v>
      </c>
      <c r="R293" s="90">
        <f t="shared" si="133"/>
        <v>0</v>
      </c>
      <c r="S293" s="90">
        <f t="shared" si="134"/>
        <v>0</v>
      </c>
      <c r="T293" s="90">
        <f t="shared" si="135"/>
        <v>0</v>
      </c>
      <c r="U293" s="90">
        <f t="shared" si="136"/>
        <v>0</v>
      </c>
      <c r="V293" s="90">
        <f t="shared" si="137"/>
        <v>0</v>
      </c>
      <c r="W293" s="90"/>
      <c r="X293" s="90">
        <f t="shared" si="138"/>
        <v>0</v>
      </c>
      <c r="Y293" s="90">
        <f t="shared" si="139"/>
        <v>0</v>
      </c>
      <c r="Z293" s="90">
        <f t="shared" si="140"/>
        <v>0</v>
      </c>
      <c r="AA293" s="90">
        <f t="shared" si="141"/>
        <v>0</v>
      </c>
      <c r="AB293" s="90">
        <f t="shared" si="142"/>
        <v>0</v>
      </c>
      <c r="AC293" s="90">
        <f t="shared" si="143"/>
        <v>0</v>
      </c>
    </row>
    <row r="294" spans="1:29" s="81" customFormat="1" ht="15" customHeight="1" x14ac:dyDescent="0.2">
      <c r="A294" s="102"/>
      <c r="B294" s="103"/>
      <c r="C294" s="102"/>
      <c r="D294" s="104"/>
      <c r="E294" s="105"/>
      <c r="F294" s="106"/>
      <c r="G294" s="125"/>
      <c r="H294" s="107"/>
      <c r="I294" s="108"/>
      <c r="J294" s="109" t="str">
        <f t="shared" si="126"/>
        <v xml:space="preserve"> </v>
      </c>
      <c r="L294" s="90">
        <f t="shared" si="127"/>
        <v>0</v>
      </c>
      <c r="M294" s="90">
        <f t="shared" si="128"/>
        <v>0</v>
      </c>
      <c r="N294" s="90">
        <f t="shared" si="129"/>
        <v>0</v>
      </c>
      <c r="O294" s="90">
        <f t="shared" si="130"/>
        <v>0</v>
      </c>
      <c r="P294" s="90">
        <f t="shared" si="131"/>
        <v>0</v>
      </c>
      <c r="Q294" s="90">
        <f t="shared" si="132"/>
        <v>0</v>
      </c>
      <c r="R294" s="90">
        <f t="shared" si="133"/>
        <v>0</v>
      </c>
      <c r="S294" s="90">
        <f t="shared" si="134"/>
        <v>0</v>
      </c>
      <c r="T294" s="90">
        <f t="shared" si="135"/>
        <v>0</v>
      </c>
      <c r="U294" s="90">
        <f t="shared" si="136"/>
        <v>0</v>
      </c>
      <c r="V294" s="90">
        <f t="shared" si="137"/>
        <v>0</v>
      </c>
      <c r="W294" s="90"/>
      <c r="X294" s="90">
        <f t="shared" si="138"/>
        <v>0</v>
      </c>
      <c r="Y294" s="90">
        <f t="shared" si="139"/>
        <v>0</v>
      </c>
      <c r="Z294" s="90">
        <f t="shared" si="140"/>
        <v>0</v>
      </c>
      <c r="AA294" s="90">
        <f t="shared" si="141"/>
        <v>0</v>
      </c>
      <c r="AB294" s="90">
        <f t="shared" si="142"/>
        <v>0</v>
      </c>
      <c r="AC294" s="90">
        <f t="shared" si="143"/>
        <v>0</v>
      </c>
    </row>
    <row r="295" spans="1:29" s="81" customFormat="1" ht="15" customHeight="1" x14ac:dyDescent="0.2">
      <c r="A295" s="102"/>
      <c r="B295" s="103"/>
      <c r="C295" s="102"/>
      <c r="D295" s="104"/>
      <c r="E295" s="105"/>
      <c r="F295" s="106"/>
      <c r="G295" s="125"/>
      <c r="H295" s="107"/>
      <c r="I295" s="108"/>
      <c r="J295" s="109" t="str">
        <f t="shared" si="126"/>
        <v xml:space="preserve"> </v>
      </c>
      <c r="L295" s="90">
        <f t="shared" si="127"/>
        <v>0</v>
      </c>
      <c r="M295" s="90">
        <f t="shared" si="128"/>
        <v>0</v>
      </c>
      <c r="N295" s="90">
        <f t="shared" si="129"/>
        <v>0</v>
      </c>
      <c r="O295" s="90">
        <f t="shared" si="130"/>
        <v>0</v>
      </c>
      <c r="P295" s="90">
        <f t="shared" si="131"/>
        <v>0</v>
      </c>
      <c r="Q295" s="90">
        <f t="shared" si="132"/>
        <v>0</v>
      </c>
      <c r="R295" s="90">
        <f t="shared" si="133"/>
        <v>0</v>
      </c>
      <c r="S295" s="90">
        <f t="shared" si="134"/>
        <v>0</v>
      </c>
      <c r="T295" s="90">
        <f t="shared" si="135"/>
        <v>0</v>
      </c>
      <c r="U295" s="90">
        <f t="shared" si="136"/>
        <v>0</v>
      </c>
      <c r="V295" s="90">
        <f t="shared" si="137"/>
        <v>0</v>
      </c>
      <c r="W295" s="90"/>
      <c r="X295" s="90">
        <f t="shared" si="138"/>
        <v>0</v>
      </c>
      <c r="Y295" s="90">
        <f t="shared" si="139"/>
        <v>0</v>
      </c>
      <c r="Z295" s="90">
        <f t="shared" si="140"/>
        <v>0</v>
      </c>
      <c r="AA295" s="90">
        <f t="shared" si="141"/>
        <v>0</v>
      </c>
      <c r="AB295" s="90">
        <f t="shared" si="142"/>
        <v>0</v>
      </c>
      <c r="AC295" s="90">
        <f t="shared" si="143"/>
        <v>0</v>
      </c>
    </row>
    <row r="296" spans="1:29" s="81" customFormat="1" ht="15" customHeight="1" x14ac:dyDescent="0.2">
      <c r="A296" s="102"/>
      <c r="B296" s="103"/>
      <c r="C296" s="102"/>
      <c r="D296" s="104"/>
      <c r="E296" s="105"/>
      <c r="F296" s="106"/>
      <c r="G296" s="125"/>
      <c r="H296" s="107"/>
      <c r="I296" s="108"/>
      <c r="J296" s="109" t="str">
        <f t="shared" si="126"/>
        <v xml:space="preserve"> </v>
      </c>
      <c r="L296" s="90">
        <f t="shared" si="127"/>
        <v>0</v>
      </c>
      <c r="M296" s="90">
        <f t="shared" si="128"/>
        <v>0</v>
      </c>
      <c r="N296" s="90">
        <f t="shared" si="129"/>
        <v>0</v>
      </c>
      <c r="O296" s="90">
        <f t="shared" si="130"/>
        <v>0</v>
      </c>
      <c r="P296" s="90">
        <f t="shared" si="131"/>
        <v>0</v>
      </c>
      <c r="Q296" s="90">
        <f t="shared" si="132"/>
        <v>0</v>
      </c>
      <c r="R296" s="90">
        <f t="shared" si="133"/>
        <v>0</v>
      </c>
      <c r="S296" s="90">
        <f t="shared" si="134"/>
        <v>0</v>
      </c>
      <c r="T296" s="90">
        <f t="shared" si="135"/>
        <v>0</v>
      </c>
      <c r="U296" s="90">
        <f t="shared" si="136"/>
        <v>0</v>
      </c>
      <c r="V296" s="90">
        <f t="shared" si="137"/>
        <v>0</v>
      </c>
      <c r="W296" s="90"/>
      <c r="X296" s="90">
        <f t="shared" si="138"/>
        <v>0</v>
      </c>
      <c r="Y296" s="90">
        <f t="shared" si="139"/>
        <v>0</v>
      </c>
      <c r="Z296" s="90">
        <f t="shared" si="140"/>
        <v>0</v>
      </c>
      <c r="AA296" s="90">
        <f t="shared" si="141"/>
        <v>0</v>
      </c>
      <c r="AB296" s="90">
        <f t="shared" si="142"/>
        <v>0</v>
      </c>
      <c r="AC296" s="90">
        <f t="shared" si="143"/>
        <v>0</v>
      </c>
    </row>
    <row r="297" spans="1:29" s="81" customFormat="1" ht="15" customHeight="1" x14ac:dyDescent="0.2">
      <c r="A297" s="102"/>
      <c r="B297" s="103"/>
      <c r="C297" s="102"/>
      <c r="D297" s="104"/>
      <c r="E297" s="105"/>
      <c r="F297" s="106"/>
      <c r="G297" s="125"/>
      <c r="H297" s="107"/>
      <c r="I297" s="108"/>
      <c r="J297" s="109" t="str">
        <f>IF(F297+I297=0," ",SUM(J296-F297+I297))</f>
        <v xml:space="preserve"> </v>
      </c>
      <c r="L297" s="90">
        <f t="shared" si="127"/>
        <v>0</v>
      </c>
      <c r="M297" s="90">
        <f t="shared" si="128"/>
        <v>0</v>
      </c>
      <c r="N297" s="90">
        <f t="shared" si="129"/>
        <v>0</v>
      </c>
      <c r="O297" s="90">
        <f t="shared" si="130"/>
        <v>0</v>
      </c>
      <c r="P297" s="90">
        <f t="shared" si="131"/>
        <v>0</v>
      </c>
      <c r="Q297" s="90">
        <f t="shared" si="132"/>
        <v>0</v>
      </c>
      <c r="R297" s="90">
        <f t="shared" si="133"/>
        <v>0</v>
      </c>
      <c r="S297" s="90">
        <f t="shared" si="134"/>
        <v>0</v>
      </c>
      <c r="T297" s="90">
        <f t="shared" si="135"/>
        <v>0</v>
      </c>
      <c r="U297" s="90">
        <f t="shared" si="136"/>
        <v>0</v>
      </c>
      <c r="V297" s="90">
        <f t="shared" si="137"/>
        <v>0</v>
      </c>
      <c r="W297" s="90"/>
      <c r="X297" s="90">
        <f t="shared" si="138"/>
        <v>0</v>
      </c>
      <c r="Y297" s="90">
        <f t="shared" si="139"/>
        <v>0</v>
      </c>
      <c r="Z297" s="90">
        <f t="shared" si="140"/>
        <v>0</v>
      </c>
      <c r="AA297" s="90">
        <f t="shared" si="141"/>
        <v>0</v>
      </c>
      <c r="AB297" s="90">
        <f t="shared" si="142"/>
        <v>0</v>
      </c>
      <c r="AC297" s="90">
        <f t="shared" si="143"/>
        <v>0</v>
      </c>
    </row>
    <row r="299" spans="1:29" x14ac:dyDescent="0.2">
      <c r="L299" s="91">
        <f t="shared" ref="L299:V299" si="144">SUM(L9:L297)</f>
        <v>0</v>
      </c>
      <c r="M299" s="91">
        <f t="shared" si="144"/>
        <v>0</v>
      </c>
      <c r="N299" s="91">
        <f t="shared" si="144"/>
        <v>0</v>
      </c>
      <c r="O299" s="91">
        <f t="shared" si="144"/>
        <v>0</v>
      </c>
      <c r="P299" s="91">
        <f t="shared" si="144"/>
        <v>0</v>
      </c>
      <c r="Q299" s="91">
        <f t="shared" si="144"/>
        <v>0</v>
      </c>
      <c r="R299" s="91">
        <f t="shared" si="144"/>
        <v>0</v>
      </c>
      <c r="S299" s="91">
        <f t="shared" si="144"/>
        <v>0</v>
      </c>
      <c r="T299" s="91">
        <f t="shared" si="144"/>
        <v>0</v>
      </c>
      <c r="U299" s="91">
        <f t="shared" si="144"/>
        <v>0</v>
      </c>
      <c r="V299" s="91">
        <f t="shared" si="144"/>
        <v>0</v>
      </c>
      <c r="W299" s="67"/>
      <c r="X299" s="91">
        <f t="shared" ref="X299:AC299" si="145">SUM(X9:X297)</f>
        <v>0</v>
      </c>
      <c r="Y299" s="91">
        <f t="shared" si="145"/>
        <v>0</v>
      </c>
      <c r="Z299" s="91">
        <f t="shared" si="145"/>
        <v>0</v>
      </c>
      <c r="AA299" s="91">
        <f t="shared" si="145"/>
        <v>0</v>
      </c>
      <c r="AB299" s="91">
        <f t="shared" si="145"/>
        <v>0</v>
      </c>
      <c r="AC299" s="91">
        <f t="shared" si="145"/>
        <v>0</v>
      </c>
    </row>
  </sheetData>
  <sheetProtection algorithmName="SHA-512" hashValue="Q+nmyA4wfun6OeuLfHk81mtC3BD/A1+E7rh3BBiJKQosMU6LizNz1NzTmOZlL+WboiULny20jia7449rRmxLSg==" saltValue="4NKGWHELfcL9UGXeEGUlcw==" spinCount="100000" sheet="1" objects="1" scenarios="1" selectLockedCells="1"/>
  <mergeCells count="2">
    <mergeCell ref="I2:J2"/>
    <mergeCell ref="C2:D2"/>
  </mergeCells>
  <phoneticPr fontId="0" type="noConversion"/>
  <dataValidations count="2">
    <dataValidation type="list" allowBlank="1" showInputMessage="1" showErrorMessage="1" sqref="E262:E297 E225:E260 E188:E223 E151:E186 E77:E112 E40:E75 E114:E149 E8:E38" xr:uid="{00000000-0002-0000-0100-000000000000}">
      <formula1>$AF$16:$AF$26</formula1>
    </dataValidation>
    <dataValidation type="list" allowBlank="1" showInputMessage="1" showErrorMessage="1" sqref="H262:H297 H225:H260 H188:H223 H151:H186 H77:H112 H40:H75 H114:H149 H8:H38" xr:uid="{00000000-0002-0000-0100-000001000000}">
      <formula1>$AF$8:$AF$13</formula1>
    </dataValidation>
  </dataValidations>
  <pageMargins left="0.4" right="0.4" top="0.5" bottom="0.5"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23"/>
  <sheetViews>
    <sheetView showGridLines="0" tabSelected="1" zoomScale="130" zoomScaleNormal="130" workbookViewId="0">
      <selection activeCell="I34" sqref="I34"/>
    </sheetView>
  </sheetViews>
  <sheetFormatPr defaultRowHeight="12.75" x14ac:dyDescent="0.2"/>
  <cols>
    <col min="1" max="2" width="4.28515625" customWidth="1"/>
    <col min="5" max="5" width="3.5703125" customWidth="1"/>
    <col min="6" max="7" width="9.140625" customWidth="1"/>
    <col min="8" max="8" width="15" customWidth="1"/>
    <col min="9" max="9" width="13.5703125" customWidth="1"/>
    <col min="10" max="10" width="13.7109375" customWidth="1"/>
  </cols>
  <sheetData>
    <row r="1" spans="1:10" ht="15.75" thickBot="1" x14ac:dyDescent="0.25">
      <c r="A1" s="40"/>
      <c r="B1" s="118"/>
      <c r="C1" s="119" t="s">
        <v>133</v>
      </c>
      <c r="D1" s="120"/>
      <c r="E1" s="120"/>
      <c r="F1" s="120"/>
      <c r="G1" s="120"/>
      <c r="H1" s="120"/>
      <c r="I1" s="120"/>
      <c r="J1" s="121">
        <v>91631</v>
      </c>
    </row>
    <row r="2" spans="1:10" x14ac:dyDescent="0.2">
      <c r="A2" s="17"/>
      <c r="B2" s="16"/>
      <c r="C2" s="135" t="s">
        <v>8</v>
      </c>
      <c r="D2" s="136"/>
      <c r="E2" s="137"/>
      <c r="F2" s="144"/>
      <c r="G2" s="137"/>
      <c r="H2" s="137"/>
      <c r="I2" s="137"/>
      <c r="J2" s="138"/>
    </row>
    <row r="3" spans="1:10" x14ac:dyDescent="0.2">
      <c r="A3" s="17"/>
      <c r="B3" s="16"/>
      <c r="C3" s="135" t="s">
        <v>147</v>
      </c>
      <c r="D3" s="136"/>
      <c r="E3" s="137"/>
      <c r="F3" s="137"/>
      <c r="G3" s="137"/>
      <c r="H3" s="137"/>
      <c r="I3" s="142"/>
      <c r="J3" s="138"/>
    </row>
    <row r="4" spans="1:10" x14ac:dyDescent="0.2">
      <c r="A4" s="17"/>
      <c r="B4" s="16"/>
      <c r="C4" s="135" t="s">
        <v>9</v>
      </c>
      <c r="D4" s="136"/>
      <c r="E4" s="139"/>
      <c r="F4" s="139"/>
      <c r="G4" s="139"/>
      <c r="H4" s="139"/>
      <c r="I4" s="137"/>
      <c r="J4" s="138"/>
    </row>
    <row r="5" spans="1:10" x14ac:dyDescent="0.2">
      <c r="A5" s="17"/>
      <c r="B5" s="16"/>
      <c r="C5" s="140" t="s">
        <v>135</v>
      </c>
      <c r="D5" s="136"/>
      <c r="E5" s="135"/>
      <c r="F5" s="135"/>
      <c r="G5" s="139"/>
      <c r="H5" s="135" t="s">
        <v>134</v>
      </c>
      <c r="I5" s="135"/>
      <c r="J5" s="141"/>
    </row>
    <row r="6" spans="1:10" ht="6" customHeight="1" thickBot="1" x14ac:dyDescent="0.25">
      <c r="A6" s="40"/>
      <c r="B6" s="19"/>
      <c r="C6" s="20"/>
      <c r="D6" s="20"/>
      <c r="E6" s="20"/>
      <c r="F6" s="20"/>
      <c r="G6" s="20"/>
      <c r="H6" s="20"/>
      <c r="I6" s="20"/>
      <c r="J6" s="21"/>
    </row>
    <row r="7" spans="1:10" ht="18" customHeight="1" x14ac:dyDescent="0.2">
      <c r="A7" s="17"/>
      <c r="B7" s="10">
        <v>1</v>
      </c>
      <c r="C7" s="7" t="s">
        <v>10</v>
      </c>
      <c r="D7" s="3"/>
      <c r="E7" s="26"/>
      <c r="F7" s="26"/>
      <c r="G7" s="26"/>
      <c r="H7" s="13"/>
      <c r="I7" s="143"/>
      <c r="J7" s="144">
        <f>'Finance Ledger'!J8</f>
        <v>0</v>
      </c>
    </row>
    <row r="8" spans="1:10" ht="18" customHeight="1" x14ac:dyDescent="0.2">
      <c r="A8" s="17"/>
      <c r="B8" s="11">
        <v>2</v>
      </c>
      <c r="C8" s="22" t="s">
        <v>155</v>
      </c>
      <c r="D8" s="15"/>
      <c r="E8" s="15"/>
      <c r="F8" s="15"/>
      <c r="G8" s="15"/>
      <c r="H8" s="14"/>
      <c r="I8" s="145"/>
      <c r="J8" s="146"/>
    </row>
    <row r="9" spans="1:10" ht="18" customHeight="1" x14ac:dyDescent="0.2">
      <c r="A9" s="17"/>
      <c r="B9" s="11">
        <v>3</v>
      </c>
      <c r="C9" s="22" t="s">
        <v>34</v>
      </c>
      <c r="D9" s="15"/>
      <c r="E9" s="15"/>
      <c r="F9" s="15"/>
      <c r="G9" s="15"/>
      <c r="H9" s="14"/>
      <c r="I9" s="147">
        <f>'Finance Ledger'!X299</f>
        <v>0</v>
      </c>
      <c r="J9" s="146"/>
    </row>
    <row r="10" spans="1:10" ht="18" customHeight="1" x14ac:dyDescent="0.2">
      <c r="A10" s="17"/>
      <c r="B10" s="11">
        <v>4</v>
      </c>
      <c r="C10" s="22" t="s">
        <v>37</v>
      </c>
      <c r="D10" s="15"/>
      <c r="E10" s="15"/>
      <c r="F10" s="15"/>
      <c r="G10" s="15"/>
      <c r="H10" s="14"/>
      <c r="I10" s="147">
        <f>'Finance Ledger'!Y299</f>
        <v>0</v>
      </c>
      <c r="J10" s="146"/>
    </row>
    <row r="11" spans="1:10" ht="18" customHeight="1" x14ac:dyDescent="0.2">
      <c r="A11" s="17"/>
      <c r="B11" s="11">
        <v>5</v>
      </c>
      <c r="C11" s="22" t="s">
        <v>35</v>
      </c>
      <c r="D11" s="15"/>
      <c r="E11" s="15"/>
      <c r="F11" s="15"/>
      <c r="G11" s="15"/>
      <c r="H11" s="14"/>
      <c r="I11" s="147">
        <f>'Finance Ledger'!Z299</f>
        <v>0</v>
      </c>
      <c r="J11" s="146"/>
    </row>
    <row r="12" spans="1:10" ht="18" customHeight="1" x14ac:dyDescent="0.2">
      <c r="A12" s="17"/>
      <c r="B12" s="11">
        <v>6</v>
      </c>
      <c r="C12" s="22" t="s">
        <v>36</v>
      </c>
      <c r="D12" s="15"/>
      <c r="E12" s="15"/>
      <c r="F12" s="15"/>
      <c r="G12" s="15"/>
      <c r="H12" s="14"/>
      <c r="I12" s="147">
        <f>'Finance Ledger'!AA299</f>
        <v>0</v>
      </c>
      <c r="J12" s="146"/>
    </row>
    <row r="13" spans="1:10" ht="18" customHeight="1" x14ac:dyDescent="0.2">
      <c r="A13" s="17"/>
      <c r="B13" s="11">
        <v>7</v>
      </c>
      <c r="C13" s="22" t="s">
        <v>38</v>
      </c>
      <c r="D13" s="15"/>
      <c r="E13" s="15"/>
      <c r="F13" s="15"/>
      <c r="G13" s="15"/>
      <c r="H13" s="14"/>
      <c r="I13" s="147">
        <f>'Finance Ledger'!AB299</f>
        <v>0</v>
      </c>
      <c r="J13" s="146"/>
    </row>
    <row r="14" spans="1:10" ht="18" customHeight="1" x14ac:dyDescent="0.2">
      <c r="A14" s="17"/>
      <c r="B14" s="11">
        <v>8</v>
      </c>
      <c r="C14" s="22" t="s">
        <v>39</v>
      </c>
      <c r="D14" s="15"/>
      <c r="E14" s="15"/>
      <c r="F14" s="15"/>
      <c r="G14" s="15"/>
      <c r="H14" s="14"/>
      <c r="I14" s="147">
        <f>'Finance Ledger'!AC299</f>
        <v>0</v>
      </c>
      <c r="J14" s="146"/>
    </row>
    <row r="15" spans="1:10" ht="18" customHeight="1" x14ac:dyDescent="0.2">
      <c r="A15" s="17"/>
      <c r="B15" s="11">
        <v>9</v>
      </c>
      <c r="C15" s="49" t="s">
        <v>148</v>
      </c>
      <c r="D15" s="4"/>
      <c r="E15" s="4"/>
      <c r="F15" s="4"/>
      <c r="G15" s="4"/>
      <c r="H15" s="14"/>
      <c r="I15" s="147">
        <f>SUM(I9:I14)</f>
        <v>0</v>
      </c>
      <c r="J15" s="146"/>
    </row>
    <row r="16" spans="1:10" ht="18" customHeight="1" x14ac:dyDescent="0.2">
      <c r="A16" s="17"/>
      <c r="B16" s="11">
        <v>10</v>
      </c>
      <c r="C16" s="49" t="s">
        <v>149</v>
      </c>
      <c r="D16" s="4"/>
      <c r="E16" s="4"/>
      <c r="F16" s="4"/>
      <c r="G16" s="4"/>
      <c r="H16" s="14"/>
      <c r="I16" s="145"/>
      <c r="J16" s="148">
        <f>SUM(J7+I15)</f>
        <v>0</v>
      </c>
    </row>
    <row r="17" spans="1:10" x14ac:dyDescent="0.2">
      <c r="A17" s="17"/>
      <c r="B17" s="12"/>
      <c r="C17" s="6"/>
      <c r="D17" s="6"/>
      <c r="E17" s="6"/>
      <c r="F17" s="6"/>
      <c r="G17" s="6"/>
      <c r="H17" s="23"/>
      <c r="I17" s="145"/>
      <c r="J17" s="146"/>
    </row>
    <row r="18" spans="1:10" ht="18" customHeight="1" x14ac:dyDescent="0.2">
      <c r="A18" s="17"/>
      <c r="B18" s="11">
        <v>11</v>
      </c>
      <c r="C18" s="22" t="s">
        <v>156</v>
      </c>
      <c r="D18" s="4"/>
      <c r="E18" s="4"/>
      <c r="F18" s="4"/>
      <c r="G18" s="4"/>
      <c r="H18" s="14"/>
      <c r="I18" s="145"/>
      <c r="J18" s="146"/>
    </row>
    <row r="19" spans="1:10" ht="18" customHeight="1" x14ac:dyDescent="0.2">
      <c r="A19" s="17"/>
      <c r="B19" s="11">
        <v>12</v>
      </c>
      <c r="C19" s="22" t="s">
        <v>40</v>
      </c>
      <c r="D19" s="48"/>
      <c r="E19" s="48"/>
      <c r="F19" s="48"/>
      <c r="G19" s="48"/>
      <c r="H19" s="14"/>
      <c r="I19" s="149">
        <f>'Finance Ledger'!L299</f>
        <v>0</v>
      </c>
      <c r="J19" s="146"/>
    </row>
    <row r="20" spans="1:10" ht="18" customHeight="1" x14ac:dyDescent="0.2">
      <c r="A20" s="17"/>
      <c r="B20" s="11">
        <v>13</v>
      </c>
      <c r="C20" s="22" t="s">
        <v>41</v>
      </c>
      <c r="D20" s="48"/>
      <c r="E20" s="48"/>
      <c r="F20" s="48"/>
      <c r="G20" s="48"/>
      <c r="H20" s="14"/>
      <c r="I20" s="149">
        <f>'Finance Ledger'!M299</f>
        <v>0</v>
      </c>
      <c r="J20" s="146"/>
    </row>
    <row r="21" spans="1:10" ht="18" customHeight="1" x14ac:dyDescent="0.2">
      <c r="A21" s="17"/>
      <c r="B21" s="11">
        <v>14</v>
      </c>
      <c r="C21" s="22" t="s">
        <v>42</v>
      </c>
      <c r="D21" s="15"/>
      <c r="E21" s="15"/>
      <c r="F21" s="15"/>
      <c r="G21" s="15"/>
      <c r="H21" s="14"/>
      <c r="I21" s="147">
        <f>'Finance Ledger'!N299</f>
        <v>0</v>
      </c>
      <c r="J21" s="146"/>
    </row>
    <row r="22" spans="1:10" ht="18" customHeight="1" x14ac:dyDescent="0.2">
      <c r="A22" s="17"/>
      <c r="B22" s="11">
        <v>15</v>
      </c>
      <c r="C22" s="22" t="s">
        <v>43</v>
      </c>
      <c r="D22" s="15"/>
      <c r="E22" s="15"/>
      <c r="F22" s="15"/>
      <c r="G22" s="15"/>
      <c r="H22" s="14"/>
      <c r="I22" s="147">
        <f>'Finance Ledger'!O299</f>
        <v>0</v>
      </c>
      <c r="J22" s="146"/>
    </row>
    <row r="23" spans="1:10" ht="18" customHeight="1" x14ac:dyDescent="0.2">
      <c r="A23" s="17"/>
      <c r="B23" s="11">
        <v>16</v>
      </c>
      <c r="C23" s="22" t="s">
        <v>44</v>
      </c>
      <c r="D23" s="15"/>
      <c r="E23" s="15"/>
      <c r="F23" s="15"/>
      <c r="G23" s="15"/>
      <c r="H23" s="14"/>
      <c r="I23" s="147">
        <f>'Finance Ledger'!P299</f>
        <v>0</v>
      </c>
      <c r="J23" s="146"/>
    </row>
    <row r="24" spans="1:10" ht="18" customHeight="1" x14ac:dyDescent="0.2">
      <c r="A24" s="17"/>
      <c r="B24" s="11">
        <v>17</v>
      </c>
      <c r="C24" s="22" t="s">
        <v>45</v>
      </c>
      <c r="D24" s="15"/>
      <c r="E24" s="15"/>
      <c r="F24" s="15"/>
      <c r="G24" s="15"/>
      <c r="H24" s="14"/>
      <c r="I24" s="147">
        <f>'Finance Ledger'!Q299</f>
        <v>0</v>
      </c>
      <c r="J24" s="146"/>
    </row>
    <row r="25" spans="1:10" ht="18" customHeight="1" x14ac:dyDescent="0.2">
      <c r="A25" s="17"/>
      <c r="B25" s="11">
        <v>18</v>
      </c>
      <c r="C25" s="22" t="s">
        <v>46</v>
      </c>
      <c r="D25" s="15"/>
      <c r="E25" s="15"/>
      <c r="F25" s="15"/>
      <c r="G25" s="15"/>
      <c r="H25" s="14"/>
      <c r="I25" s="147">
        <f>'Finance Ledger'!R299</f>
        <v>0</v>
      </c>
      <c r="J25" s="146"/>
    </row>
    <row r="26" spans="1:10" ht="18" customHeight="1" x14ac:dyDescent="0.2">
      <c r="A26" s="17"/>
      <c r="B26" s="11">
        <v>19</v>
      </c>
      <c r="C26" s="22" t="s">
        <v>47</v>
      </c>
      <c r="D26" s="15"/>
      <c r="E26" s="15"/>
      <c r="F26" s="15"/>
      <c r="G26" s="15"/>
      <c r="H26" s="14"/>
      <c r="I26" s="147">
        <f>'Finance Ledger'!S299</f>
        <v>0</v>
      </c>
      <c r="J26" s="146"/>
    </row>
    <row r="27" spans="1:10" ht="18" customHeight="1" x14ac:dyDescent="0.2">
      <c r="A27" s="17"/>
      <c r="B27" s="11">
        <v>20</v>
      </c>
      <c r="C27" s="22" t="s">
        <v>36</v>
      </c>
      <c r="D27" s="15"/>
      <c r="E27" s="15"/>
      <c r="F27" s="15"/>
      <c r="G27" s="15"/>
      <c r="H27" s="14"/>
      <c r="I27" s="147">
        <f>'Finance Ledger'!T299</f>
        <v>0</v>
      </c>
      <c r="J27" s="146"/>
    </row>
    <row r="28" spans="1:10" ht="18" customHeight="1" x14ac:dyDescent="0.2">
      <c r="A28" s="17"/>
      <c r="B28" s="11">
        <v>21</v>
      </c>
      <c r="C28" s="22" t="s">
        <v>48</v>
      </c>
      <c r="D28" s="15"/>
      <c r="E28" s="15"/>
      <c r="F28" s="15"/>
      <c r="G28" s="15"/>
      <c r="H28" s="14"/>
      <c r="I28" s="147">
        <f>'Finance Ledger'!U299</f>
        <v>0</v>
      </c>
      <c r="J28" s="146"/>
    </row>
    <row r="29" spans="1:10" ht="18" customHeight="1" x14ac:dyDescent="0.2">
      <c r="A29" s="17"/>
      <c r="B29" s="11">
        <v>22</v>
      </c>
      <c r="C29" s="22" t="s">
        <v>49</v>
      </c>
      <c r="D29" s="15"/>
      <c r="E29" s="15"/>
      <c r="F29" s="15"/>
      <c r="G29" s="15"/>
      <c r="H29" s="14"/>
      <c r="I29" s="147">
        <f>'Finance Ledger'!V299</f>
        <v>0</v>
      </c>
      <c r="J29" s="146"/>
    </row>
    <row r="30" spans="1:10" ht="18" customHeight="1" x14ac:dyDescent="0.2">
      <c r="A30" s="17"/>
      <c r="B30" s="11">
        <v>23</v>
      </c>
      <c r="C30" s="49" t="s">
        <v>150</v>
      </c>
      <c r="D30" s="4"/>
      <c r="E30" s="4"/>
      <c r="F30" s="4"/>
      <c r="G30" s="4"/>
      <c r="H30" s="14"/>
      <c r="I30" s="147">
        <f>SUM(I19:I29)</f>
        <v>0</v>
      </c>
      <c r="J30" s="146"/>
    </row>
    <row r="31" spans="1:10" ht="18" customHeight="1" x14ac:dyDescent="0.2">
      <c r="A31" s="17"/>
      <c r="B31" s="11">
        <v>24</v>
      </c>
      <c r="C31" s="49" t="s">
        <v>151</v>
      </c>
      <c r="D31" s="4"/>
      <c r="E31" s="4"/>
      <c r="F31" s="4"/>
      <c r="G31" s="4"/>
      <c r="H31" s="14"/>
      <c r="I31" s="145"/>
      <c r="J31" s="148">
        <f>SUM(J16-I30)</f>
        <v>0</v>
      </c>
    </row>
    <row r="32" spans="1:10" x14ac:dyDescent="0.2">
      <c r="A32" s="17"/>
      <c r="B32" s="12"/>
      <c r="C32" s="6"/>
      <c r="D32" s="6"/>
      <c r="E32" s="6"/>
      <c r="F32" s="6"/>
      <c r="G32" s="6"/>
      <c r="H32" s="23"/>
      <c r="I32" s="8"/>
      <c r="J32" s="5"/>
    </row>
    <row r="33" spans="1:10" ht="14.25" x14ac:dyDescent="0.2">
      <c r="A33" s="17"/>
      <c r="B33" s="27"/>
      <c r="C33" s="28" t="s">
        <v>11</v>
      </c>
      <c r="E33" s="24"/>
      <c r="F33" s="24"/>
      <c r="G33" s="24"/>
      <c r="H33" s="24"/>
      <c r="I33" s="24"/>
      <c r="J33" s="25"/>
    </row>
    <row r="34" spans="1:10" ht="15" x14ac:dyDescent="0.2">
      <c r="A34" s="17"/>
      <c r="B34" s="11">
        <v>25</v>
      </c>
      <c r="C34" s="15" t="s">
        <v>12</v>
      </c>
      <c r="D34" s="15"/>
      <c r="E34" s="15"/>
      <c r="F34" s="15"/>
      <c r="G34" s="15"/>
      <c r="H34" s="14"/>
      <c r="I34" s="151"/>
      <c r="J34" s="9"/>
    </row>
    <row r="35" spans="1:10" ht="15" x14ac:dyDescent="0.2">
      <c r="A35" s="17"/>
      <c r="B35" s="11">
        <v>26</v>
      </c>
      <c r="C35" s="15" t="s">
        <v>13</v>
      </c>
      <c r="D35" s="15"/>
      <c r="E35" s="15"/>
      <c r="F35" s="15"/>
      <c r="G35" s="15"/>
      <c r="H35" s="14"/>
      <c r="I35" s="151"/>
      <c r="J35" s="9"/>
    </row>
    <row r="36" spans="1:10" ht="15" x14ac:dyDescent="0.2">
      <c r="A36" s="17"/>
      <c r="B36" s="29">
        <v>27</v>
      </c>
      <c r="C36" s="157" t="s">
        <v>152</v>
      </c>
      <c r="D36" s="24"/>
      <c r="E36" s="24"/>
      <c r="F36" s="24"/>
      <c r="G36" s="24"/>
      <c r="H36" s="30"/>
      <c r="I36" s="32"/>
      <c r="J36" s="150">
        <f>SUM(J31+I34-I35)</f>
        <v>0</v>
      </c>
    </row>
    <row r="37" spans="1:10" ht="13.5" thickBot="1" x14ac:dyDescent="0.25">
      <c r="A37" s="17"/>
      <c r="B37" s="34"/>
      <c r="C37" s="158" t="s">
        <v>14</v>
      </c>
      <c r="D37" s="1"/>
      <c r="E37" s="1"/>
      <c r="F37" s="1"/>
      <c r="G37" s="1"/>
      <c r="H37" s="31"/>
      <c r="I37" s="33"/>
      <c r="J37" s="2"/>
    </row>
    <row r="38" spans="1:10" ht="18" customHeight="1" x14ac:dyDescent="0.2">
      <c r="A38" s="17"/>
      <c r="B38" s="35"/>
      <c r="C38" s="36" t="s">
        <v>15</v>
      </c>
      <c r="D38" s="36"/>
      <c r="E38" s="36"/>
      <c r="F38" s="55"/>
      <c r="G38" s="55"/>
      <c r="H38" s="55"/>
      <c r="I38" s="56" t="s">
        <v>7</v>
      </c>
      <c r="J38" s="58"/>
    </row>
    <row r="39" spans="1:10" x14ac:dyDescent="0.2">
      <c r="A39" s="17"/>
      <c r="B39" s="16"/>
      <c r="C39" s="18" t="s">
        <v>16</v>
      </c>
      <c r="D39" s="18"/>
      <c r="E39" s="18"/>
      <c r="F39" s="54"/>
      <c r="G39" s="54"/>
      <c r="H39" s="54"/>
      <c r="I39" s="57" t="s">
        <v>7</v>
      </c>
      <c r="J39" s="59"/>
    </row>
    <row r="40" spans="1:10" x14ac:dyDescent="0.2">
      <c r="A40" s="17"/>
      <c r="B40" s="16"/>
      <c r="C40" s="18" t="s">
        <v>17</v>
      </c>
      <c r="D40" s="18"/>
      <c r="E40" s="18"/>
      <c r="F40" s="54"/>
      <c r="G40" s="54"/>
      <c r="H40" s="54"/>
      <c r="I40" s="57" t="s">
        <v>7</v>
      </c>
      <c r="J40" s="59"/>
    </row>
    <row r="41" spans="1:10" ht="12" customHeight="1" thickBot="1" x14ac:dyDescent="0.25">
      <c r="A41" s="17"/>
      <c r="B41" s="37"/>
      <c r="C41" s="38"/>
      <c r="D41" s="38"/>
      <c r="E41" s="38"/>
      <c r="F41" s="38"/>
      <c r="G41" s="38"/>
      <c r="H41" s="38"/>
      <c r="I41" s="38"/>
      <c r="J41" s="39"/>
    </row>
    <row r="42" spans="1:10" s="162" customFormat="1" x14ac:dyDescent="0.2">
      <c r="C42" s="163"/>
      <c r="D42" s="163"/>
      <c r="E42" s="164"/>
      <c r="F42" s="164"/>
      <c r="G42" s="164"/>
      <c r="H42" s="164"/>
      <c r="I42" s="164"/>
      <c r="J42" s="163"/>
    </row>
    <row r="43" spans="1:10" s="162" customFormat="1" x14ac:dyDescent="0.2">
      <c r="C43" s="164"/>
      <c r="D43" s="163"/>
      <c r="E43" s="163"/>
      <c r="F43" s="163"/>
      <c r="G43" s="164"/>
      <c r="H43" s="163"/>
      <c r="I43" s="163"/>
      <c r="J43" s="164"/>
    </row>
    <row r="44" spans="1:10" s="162" customFormat="1" ht="6" customHeight="1" x14ac:dyDescent="0.2">
      <c r="A44" s="165"/>
      <c r="B44" s="165"/>
      <c r="C44" s="165"/>
      <c r="D44" s="165"/>
      <c r="E44" s="165"/>
      <c r="F44" s="165"/>
      <c r="G44" s="165"/>
      <c r="H44" s="165"/>
      <c r="I44" s="165"/>
      <c r="J44" s="165"/>
    </row>
    <row r="45" spans="1:10" s="162" customFormat="1" ht="18" customHeight="1" x14ac:dyDescent="0.25">
      <c r="B45" s="166"/>
      <c r="C45" s="167"/>
      <c r="D45" s="167" t="s">
        <v>158</v>
      </c>
      <c r="I45" s="163"/>
      <c r="J45" s="161"/>
    </row>
    <row r="46" spans="1:10" s="162" customFormat="1" ht="18" customHeight="1" x14ac:dyDescent="0.2">
      <c r="B46" s="166"/>
      <c r="C46" s="167"/>
      <c r="I46" s="163"/>
      <c r="J46" s="163"/>
    </row>
    <row r="47" spans="1:10" s="162" customFormat="1" ht="18" customHeight="1" x14ac:dyDescent="0.2">
      <c r="B47" s="166"/>
      <c r="C47" s="167"/>
      <c r="I47" s="161"/>
      <c r="J47" s="163"/>
    </row>
    <row r="48" spans="1:10" s="162" customFormat="1" ht="18" customHeight="1" x14ac:dyDescent="0.2">
      <c r="B48" s="166"/>
      <c r="C48" s="167"/>
      <c r="I48" s="161"/>
      <c r="J48" s="163"/>
    </row>
    <row r="49" spans="2:10" s="162" customFormat="1" ht="18" customHeight="1" x14ac:dyDescent="0.2">
      <c r="B49" s="166"/>
      <c r="C49" s="167"/>
      <c r="I49" s="161"/>
      <c r="J49" s="163"/>
    </row>
    <row r="50" spans="2:10" s="162" customFormat="1" ht="18" customHeight="1" x14ac:dyDescent="0.2">
      <c r="B50" s="166"/>
      <c r="C50" s="167"/>
      <c r="I50" s="161"/>
      <c r="J50" s="163"/>
    </row>
    <row r="51" spans="2:10" s="162" customFormat="1" ht="18" customHeight="1" x14ac:dyDescent="0.2">
      <c r="B51" s="166"/>
      <c r="C51" s="167"/>
      <c r="I51" s="161"/>
      <c r="J51" s="163"/>
    </row>
    <row r="52" spans="2:10" s="162" customFormat="1" ht="18" customHeight="1" x14ac:dyDescent="0.2">
      <c r="B52" s="166"/>
      <c r="C52" s="167"/>
      <c r="I52" s="161"/>
      <c r="J52" s="163"/>
    </row>
    <row r="53" spans="2:10" s="162" customFormat="1" ht="18" customHeight="1" x14ac:dyDescent="0.2">
      <c r="B53" s="166"/>
      <c r="C53" s="167"/>
      <c r="I53" s="161"/>
      <c r="J53" s="163"/>
    </row>
    <row r="54" spans="2:10" s="162" customFormat="1" ht="18" customHeight="1" x14ac:dyDescent="0.2">
      <c r="B54" s="166"/>
      <c r="C54" s="167"/>
      <c r="I54" s="163"/>
      <c r="J54" s="161"/>
    </row>
    <row r="55" spans="2:10" s="162" customFormat="1" x14ac:dyDescent="0.2">
      <c r="B55" s="166"/>
      <c r="I55" s="163"/>
      <c r="J55" s="163"/>
    </row>
    <row r="56" spans="2:10" s="162" customFormat="1" ht="18" customHeight="1" x14ac:dyDescent="0.2">
      <c r="B56" s="166"/>
      <c r="C56" s="167"/>
      <c r="I56" s="163"/>
      <c r="J56" s="163"/>
    </row>
    <row r="57" spans="2:10" s="162" customFormat="1" ht="18" customHeight="1" x14ac:dyDescent="0.2">
      <c r="B57" s="166"/>
      <c r="C57" s="167"/>
      <c r="I57" s="161"/>
      <c r="J57" s="163"/>
    </row>
    <row r="58" spans="2:10" s="162" customFormat="1" ht="18" customHeight="1" x14ac:dyDescent="0.2">
      <c r="B58" s="166"/>
      <c r="C58" s="167"/>
      <c r="I58" s="161"/>
      <c r="J58" s="163"/>
    </row>
    <row r="59" spans="2:10" s="162" customFormat="1" ht="18" customHeight="1" x14ac:dyDescent="0.2">
      <c r="B59" s="166"/>
      <c r="C59" s="167"/>
      <c r="I59" s="161"/>
      <c r="J59" s="163"/>
    </row>
    <row r="60" spans="2:10" s="162" customFormat="1" ht="18" customHeight="1" x14ac:dyDescent="0.2">
      <c r="B60" s="166"/>
      <c r="C60" s="167"/>
      <c r="I60" s="161"/>
      <c r="J60" s="163"/>
    </row>
    <row r="61" spans="2:10" s="162" customFormat="1" ht="18" customHeight="1" x14ac:dyDescent="0.2">
      <c r="B61" s="166"/>
      <c r="C61" s="167"/>
      <c r="I61" s="161"/>
      <c r="J61" s="163"/>
    </row>
    <row r="62" spans="2:10" s="162" customFormat="1" ht="18" customHeight="1" x14ac:dyDescent="0.2">
      <c r="B62" s="166"/>
      <c r="C62" s="167"/>
      <c r="I62" s="161"/>
      <c r="J62" s="163"/>
    </row>
    <row r="63" spans="2:10" s="162" customFormat="1" ht="18" customHeight="1" x14ac:dyDescent="0.2">
      <c r="B63" s="166"/>
      <c r="C63" s="167"/>
      <c r="I63" s="161"/>
      <c r="J63" s="163"/>
    </row>
    <row r="64" spans="2:10" s="162" customFormat="1" ht="18" customHeight="1" x14ac:dyDescent="0.2">
      <c r="B64" s="166"/>
      <c r="C64" s="167"/>
      <c r="I64" s="161"/>
      <c r="J64" s="163"/>
    </row>
    <row r="65" spans="2:10" s="162" customFormat="1" ht="18" customHeight="1" x14ac:dyDescent="0.2">
      <c r="B65" s="166"/>
      <c r="C65" s="167"/>
      <c r="I65" s="161"/>
      <c r="J65" s="163"/>
    </row>
    <row r="66" spans="2:10" s="162" customFormat="1" ht="18" customHeight="1" x14ac:dyDescent="0.2">
      <c r="B66" s="166"/>
      <c r="C66" s="167"/>
      <c r="I66" s="161"/>
      <c r="J66" s="163"/>
    </row>
    <row r="67" spans="2:10" s="162" customFormat="1" ht="18" customHeight="1" x14ac:dyDescent="0.2">
      <c r="B67" s="166"/>
      <c r="C67" s="167"/>
      <c r="I67" s="161"/>
      <c r="J67" s="163"/>
    </row>
    <row r="68" spans="2:10" s="162" customFormat="1" ht="18" customHeight="1" x14ac:dyDescent="0.2">
      <c r="B68" s="166"/>
      <c r="C68" s="167"/>
      <c r="I68" s="161"/>
      <c r="J68" s="163"/>
    </row>
    <row r="69" spans="2:10" s="162" customFormat="1" ht="18" customHeight="1" x14ac:dyDescent="0.2">
      <c r="B69" s="166"/>
      <c r="C69" s="167"/>
      <c r="I69" s="163"/>
      <c r="J69" s="161"/>
    </row>
    <row r="70" spans="2:10" s="162" customFormat="1" x14ac:dyDescent="0.2">
      <c r="B70" s="166"/>
    </row>
    <row r="71" spans="2:10" s="162" customFormat="1" ht="14.25" x14ac:dyDescent="0.2">
      <c r="B71" s="166"/>
      <c r="C71" s="168"/>
    </row>
    <row r="72" spans="2:10" s="162" customFormat="1" ht="15" x14ac:dyDescent="0.2">
      <c r="B72" s="166"/>
      <c r="I72" s="169"/>
      <c r="J72" s="170"/>
    </row>
    <row r="73" spans="2:10" s="162" customFormat="1" ht="15" x14ac:dyDescent="0.2">
      <c r="B73" s="166"/>
      <c r="I73" s="169"/>
      <c r="J73" s="170"/>
    </row>
    <row r="74" spans="2:10" s="162" customFormat="1" ht="15" x14ac:dyDescent="0.2">
      <c r="B74" s="166"/>
      <c r="C74" s="167"/>
      <c r="I74" s="170"/>
      <c r="J74" s="161"/>
    </row>
    <row r="75" spans="2:10" s="162" customFormat="1" ht="15" x14ac:dyDescent="0.2">
      <c r="B75" s="166"/>
      <c r="C75" s="167"/>
      <c r="I75" s="170"/>
      <c r="J75" s="161"/>
    </row>
    <row r="76" spans="2:10" s="162" customFormat="1" ht="15" x14ac:dyDescent="0.2">
      <c r="B76" s="166"/>
      <c r="C76" s="167"/>
      <c r="I76" s="170"/>
      <c r="J76" s="161"/>
    </row>
    <row r="77" spans="2:10" s="162" customFormat="1" x14ac:dyDescent="0.2">
      <c r="B77" s="166"/>
      <c r="C77" s="171"/>
    </row>
    <row r="78" spans="2:10" s="162" customFormat="1" ht="18" customHeight="1" x14ac:dyDescent="0.2">
      <c r="F78" s="172"/>
      <c r="G78" s="172"/>
      <c r="H78" s="172"/>
      <c r="I78" s="167"/>
      <c r="J78" s="172"/>
    </row>
    <row r="79" spans="2:10" s="162" customFormat="1" x14ac:dyDescent="0.2">
      <c r="F79" s="172"/>
      <c r="G79" s="172"/>
      <c r="H79" s="172"/>
      <c r="I79" s="167"/>
      <c r="J79" s="172"/>
    </row>
    <row r="80" spans="2:10" s="162" customFormat="1" x14ac:dyDescent="0.2">
      <c r="F80" s="172"/>
      <c r="G80" s="172"/>
      <c r="H80" s="172"/>
      <c r="I80" s="167"/>
      <c r="J80" s="172"/>
    </row>
    <row r="81" spans="1:10" s="162" customFormat="1" ht="12" customHeight="1" x14ac:dyDescent="0.2"/>
    <row r="82" spans="1:10" ht="13.5" thickBot="1" x14ac:dyDescent="0.25"/>
    <row r="83" spans="1:10" ht="15.75" thickBot="1" x14ac:dyDescent="0.25">
      <c r="A83" s="40"/>
      <c r="B83" s="118"/>
      <c r="C83" s="119" t="s">
        <v>132</v>
      </c>
      <c r="D83" s="120"/>
      <c r="E83" s="120"/>
      <c r="F83" s="120"/>
      <c r="G83" s="120"/>
      <c r="H83" s="120"/>
      <c r="I83" s="120"/>
      <c r="J83" s="121">
        <v>91631</v>
      </c>
    </row>
    <row r="84" spans="1:10" x14ac:dyDescent="0.2">
      <c r="A84" s="17"/>
      <c r="B84" s="16"/>
      <c r="C84" s="135" t="s">
        <v>8</v>
      </c>
      <c r="D84" s="136"/>
      <c r="E84" s="137"/>
      <c r="F84" s="137"/>
      <c r="G84" s="137"/>
      <c r="H84" s="137"/>
      <c r="I84" s="137"/>
      <c r="J84" s="138"/>
    </row>
    <row r="85" spans="1:10" x14ac:dyDescent="0.2">
      <c r="A85" s="17"/>
      <c r="B85" s="16"/>
      <c r="C85" s="135" t="s">
        <v>147</v>
      </c>
      <c r="D85" s="136"/>
      <c r="E85" s="137"/>
      <c r="F85" s="137"/>
      <c r="G85" s="137"/>
      <c r="H85" s="137"/>
      <c r="I85" s="142"/>
      <c r="J85" s="138"/>
    </row>
    <row r="86" spans="1:10" x14ac:dyDescent="0.2">
      <c r="A86" s="17"/>
      <c r="B86" s="16"/>
      <c r="C86" s="135" t="s">
        <v>9</v>
      </c>
      <c r="D86" s="136"/>
      <c r="E86" s="139"/>
      <c r="F86" s="139"/>
      <c r="G86" s="139"/>
      <c r="H86" s="139"/>
      <c r="I86" s="137"/>
      <c r="J86" s="138"/>
    </row>
    <row r="87" spans="1:10" x14ac:dyDescent="0.2">
      <c r="A87" s="17"/>
      <c r="B87" s="16"/>
      <c r="C87" s="140" t="s">
        <v>135</v>
      </c>
      <c r="D87" s="136"/>
      <c r="E87" s="135"/>
      <c r="F87" s="135"/>
      <c r="G87" s="139"/>
      <c r="H87" s="135" t="s">
        <v>134</v>
      </c>
      <c r="I87" s="135"/>
      <c r="J87" s="141"/>
    </row>
    <row r="88" spans="1:10" ht="6" customHeight="1" thickBot="1" x14ac:dyDescent="0.25">
      <c r="A88" s="40"/>
      <c r="B88" s="19"/>
      <c r="C88" s="20"/>
      <c r="D88" s="20"/>
      <c r="E88" s="20"/>
      <c r="F88" s="20"/>
      <c r="G88" s="20"/>
      <c r="H88" s="20"/>
      <c r="I88" s="20"/>
      <c r="J88" s="21"/>
    </row>
    <row r="89" spans="1:10" ht="18" customHeight="1" x14ac:dyDescent="0.2">
      <c r="A89" s="17"/>
      <c r="B89" s="10">
        <v>1</v>
      </c>
      <c r="C89" s="7" t="s">
        <v>157</v>
      </c>
      <c r="D89" s="3"/>
      <c r="E89" s="26"/>
      <c r="F89" s="26"/>
      <c r="G89" s="26"/>
      <c r="H89" s="13"/>
      <c r="I89" s="143"/>
      <c r="J89" s="160"/>
    </row>
    <row r="90" spans="1:10" ht="18" customHeight="1" x14ac:dyDescent="0.2">
      <c r="A90" s="17"/>
      <c r="B90" s="11">
        <v>2</v>
      </c>
      <c r="C90" s="22" t="s">
        <v>155</v>
      </c>
      <c r="D90" s="15"/>
      <c r="E90" s="15"/>
      <c r="F90" s="15"/>
      <c r="G90" s="15"/>
      <c r="H90" s="14"/>
      <c r="I90" s="145"/>
      <c r="J90" s="146"/>
    </row>
    <row r="91" spans="1:10" ht="18" customHeight="1" x14ac:dyDescent="0.2">
      <c r="A91" s="17"/>
      <c r="B91" s="11">
        <v>3</v>
      </c>
      <c r="C91" s="22" t="s">
        <v>34</v>
      </c>
      <c r="D91" s="54"/>
      <c r="E91" s="54"/>
      <c r="F91" s="54"/>
      <c r="G91" s="54"/>
      <c r="H91" s="122"/>
      <c r="I91" s="152"/>
      <c r="J91" s="146"/>
    </row>
    <row r="92" spans="1:10" ht="18" customHeight="1" x14ac:dyDescent="0.2">
      <c r="A92" s="17"/>
      <c r="B92" s="11">
        <v>4</v>
      </c>
      <c r="C92" s="22" t="s">
        <v>37</v>
      </c>
      <c r="D92" s="54"/>
      <c r="E92" s="54"/>
      <c r="F92" s="54"/>
      <c r="G92" s="54"/>
      <c r="H92" s="122"/>
      <c r="I92" s="152"/>
      <c r="J92" s="146"/>
    </row>
    <row r="93" spans="1:10" ht="18" customHeight="1" x14ac:dyDescent="0.2">
      <c r="A93" s="17"/>
      <c r="B93" s="11">
        <v>5</v>
      </c>
      <c r="C93" s="22" t="s">
        <v>35</v>
      </c>
      <c r="D93" s="54"/>
      <c r="E93" s="54"/>
      <c r="F93" s="54"/>
      <c r="G93" s="54"/>
      <c r="H93" s="122"/>
      <c r="I93" s="152"/>
      <c r="J93" s="146"/>
    </row>
    <row r="94" spans="1:10" ht="18" customHeight="1" x14ac:dyDescent="0.2">
      <c r="A94" s="17"/>
      <c r="B94" s="11">
        <v>6</v>
      </c>
      <c r="C94" s="22" t="s">
        <v>36</v>
      </c>
      <c r="D94" s="54"/>
      <c r="E94" s="54"/>
      <c r="F94" s="54"/>
      <c r="G94" s="54"/>
      <c r="H94" s="122"/>
      <c r="I94" s="152"/>
      <c r="J94" s="146"/>
    </row>
    <row r="95" spans="1:10" ht="18" customHeight="1" x14ac:dyDescent="0.2">
      <c r="A95" s="17"/>
      <c r="B95" s="11">
        <v>7</v>
      </c>
      <c r="C95" s="22" t="s">
        <v>38</v>
      </c>
      <c r="D95" s="54"/>
      <c r="E95" s="54"/>
      <c r="F95" s="54"/>
      <c r="G95" s="54"/>
      <c r="H95" s="122"/>
      <c r="I95" s="152"/>
      <c r="J95" s="146"/>
    </row>
    <row r="96" spans="1:10" ht="18" customHeight="1" x14ac:dyDescent="0.2">
      <c r="A96" s="17"/>
      <c r="B96" s="11">
        <v>8</v>
      </c>
      <c r="C96" s="22" t="s">
        <v>39</v>
      </c>
      <c r="D96" s="54"/>
      <c r="E96" s="54"/>
      <c r="F96" s="54"/>
      <c r="G96" s="54"/>
      <c r="H96" s="122"/>
      <c r="I96" s="152"/>
      <c r="J96" s="146"/>
    </row>
    <row r="97" spans="1:10" ht="18" customHeight="1" x14ac:dyDescent="0.2">
      <c r="A97" s="17"/>
      <c r="B97" s="11">
        <v>9</v>
      </c>
      <c r="C97" s="49" t="s">
        <v>148</v>
      </c>
      <c r="D97" s="4"/>
      <c r="E97" s="4"/>
      <c r="F97" s="4"/>
      <c r="G97" s="4"/>
      <c r="H97" s="14"/>
      <c r="I97" s="147"/>
      <c r="J97" s="146"/>
    </row>
    <row r="98" spans="1:10" ht="18" customHeight="1" x14ac:dyDescent="0.2">
      <c r="A98" s="17"/>
      <c r="B98" s="11">
        <v>10</v>
      </c>
      <c r="C98" s="49" t="s">
        <v>149</v>
      </c>
      <c r="D98" s="4"/>
      <c r="E98" s="4"/>
      <c r="F98" s="4"/>
      <c r="G98" s="4"/>
      <c r="H98" s="14"/>
      <c r="I98" s="145"/>
      <c r="J98" s="148"/>
    </row>
    <row r="99" spans="1:10" x14ac:dyDescent="0.2">
      <c r="A99" s="17"/>
      <c r="B99" s="12"/>
      <c r="C99" s="6"/>
      <c r="D99" s="6"/>
      <c r="E99" s="6"/>
      <c r="F99" s="6"/>
      <c r="G99" s="6"/>
      <c r="H99" s="23"/>
      <c r="I99" s="145"/>
      <c r="J99" s="146"/>
    </row>
    <row r="100" spans="1:10" ht="18" customHeight="1" x14ac:dyDescent="0.2">
      <c r="A100" s="17"/>
      <c r="B100" s="11">
        <v>11</v>
      </c>
      <c r="C100" s="22" t="s">
        <v>156</v>
      </c>
      <c r="D100" s="4"/>
      <c r="E100" s="4"/>
      <c r="F100" s="4"/>
      <c r="G100" s="4"/>
      <c r="H100" s="14"/>
      <c r="I100" s="145"/>
      <c r="J100" s="146"/>
    </row>
    <row r="101" spans="1:10" ht="18" customHeight="1" x14ac:dyDescent="0.2">
      <c r="A101" s="17"/>
      <c r="B101" s="11">
        <v>12</v>
      </c>
      <c r="C101" s="22" t="s">
        <v>40</v>
      </c>
      <c r="D101" s="123"/>
      <c r="E101" s="123"/>
      <c r="F101" s="123"/>
      <c r="G101" s="123"/>
      <c r="H101" s="122"/>
      <c r="I101" s="153"/>
      <c r="J101" s="146"/>
    </row>
    <row r="102" spans="1:10" ht="18" customHeight="1" x14ac:dyDescent="0.2">
      <c r="A102" s="17"/>
      <c r="B102" s="11">
        <v>13</v>
      </c>
      <c r="C102" s="22" t="s">
        <v>41</v>
      </c>
      <c r="D102" s="123"/>
      <c r="E102" s="123"/>
      <c r="F102" s="123"/>
      <c r="G102" s="123"/>
      <c r="H102" s="122"/>
      <c r="I102" s="153"/>
      <c r="J102" s="146"/>
    </row>
    <row r="103" spans="1:10" ht="18" customHeight="1" x14ac:dyDescent="0.2">
      <c r="A103" s="17"/>
      <c r="B103" s="11">
        <v>14</v>
      </c>
      <c r="C103" s="22" t="s">
        <v>42</v>
      </c>
      <c r="D103" s="54"/>
      <c r="E103" s="54"/>
      <c r="F103" s="54"/>
      <c r="G103" s="54"/>
      <c r="H103" s="122"/>
      <c r="I103" s="152"/>
      <c r="J103" s="146"/>
    </row>
    <row r="104" spans="1:10" ht="18" customHeight="1" x14ac:dyDescent="0.2">
      <c r="A104" s="17"/>
      <c r="B104" s="11">
        <v>15</v>
      </c>
      <c r="C104" s="22" t="s">
        <v>43</v>
      </c>
      <c r="D104" s="54"/>
      <c r="E104" s="54"/>
      <c r="F104" s="54"/>
      <c r="G104" s="54"/>
      <c r="H104" s="122"/>
      <c r="I104" s="152"/>
      <c r="J104" s="146"/>
    </row>
    <row r="105" spans="1:10" ht="18" customHeight="1" x14ac:dyDescent="0.2">
      <c r="A105" s="17"/>
      <c r="B105" s="11">
        <v>16</v>
      </c>
      <c r="C105" s="22" t="s">
        <v>44</v>
      </c>
      <c r="D105" s="54"/>
      <c r="E105" s="54"/>
      <c r="F105" s="54"/>
      <c r="G105" s="54"/>
      <c r="H105" s="122"/>
      <c r="I105" s="152"/>
      <c r="J105" s="146"/>
    </row>
    <row r="106" spans="1:10" ht="18" customHeight="1" x14ac:dyDescent="0.2">
      <c r="A106" s="17"/>
      <c r="B106" s="11">
        <v>17</v>
      </c>
      <c r="C106" s="22" t="s">
        <v>45</v>
      </c>
      <c r="D106" s="54"/>
      <c r="E106" s="54"/>
      <c r="F106" s="54"/>
      <c r="G106" s="54"/>
      <c r="H106" s="122"/>
      <c r="I106" s="152"/>
      <c r="J106" s="146"/>
    </row>
    <row r="107" spans="1:10" ht="18" customHeight="1" x14ac:dyDescent="0.2">
      <c r="A107" s="17"/>
      <c r="B107" s="11">
        <v>18</v>
      </c>
      <c r="C107" s="22" t="s">
        <v>46</v>
      </c>
      <c r="D107" s="54"/>
      <c r="E107" s="54"/>
      <c r="F107" s="54"/>
      <c r="G107" s="54"/>
      <c r="H107" s="122"/>
      <c r="I107" s="152"/>
      <c r="J107" s="146"/>
    </row>
    <row r="108" spans="1:10" ht="18" customHeight="1" x14ac:dyDescent="0.2">
      <c r="A108" s="17"/>
      <c r="B108" s="11">
        <v>19</v>
      </c>
      <c r="C108" s="22" t="s">
        <v>47</v>
      </c>
      <c r="D108" s="54"/>
      <c r="E108" s="54"/>
      <c r="F108" s="54"/>
      <c r="G108" s="54"/>
      <c r="H108" s="122"/>
      <c r="I108" s="152"/>
      <c r="J108" s="146"/>
    </row>
    <row r="109" spans="1:10" ht="18" customHeight="1" x14ac:dyDescent="0.2">
      <c r="A109" s="17"/>
      <c r="B109" s="11">
        <v>20</v>
      </c>
      <c r="C109" s="22" t="s">
        <v>36</v>
      </c>
      <c r="D109" s="54"/>
      <c r="E109" s="54"/>
      <c r="F109" s="54"/>
      <c r="G109" s="54"/>
      <c r="H109" s="122"/>
      <c r="I109" s="152"/>
      <c r="J109" s="146"/>
    </row>
    <row r="110" spans="1:10" ht="18" customHeight="1" x14ac:dyDescent="0.2">
      <c r="A110" s="17"/>
      <c r="B110" s="11">
        <v>21</v>
      </c>
      <c r="C110" s="22" t="s">
        <v>48</v>
      </c>
      <c r="D110" s="54"/>
      <c r="E110" s="54"/>
      <c r="F110" s="54"/>
      <c r="G110" s="54"/>
      <c r="H110" s="122"/>
      <c r="I110" s="152"/>
      <c r="J110" s="146"/>
    </row>
    <row r="111" spans="1:10" ht="18" customHeight="1" x14ac:dyDescent="0.2">
      <c r="A111" s="17"/>
      <c r="B111" s="11">
        <v>22</v>
      </c>
      <c r="C111" s="22" t="s">
        <v>49</v>
      </c>
      <c r="D111" s="54"/>
      <c r="E111" s="54"/>
      <c r="F111" s="54"/>
      <c r="G111" s="54"/>
      <c r="H111" s="122"/>
      <c r="I111" s="152"/>
      <c r="J111" s="146"/>
    </row>
    <row r="112" spans="1:10" ht="18" customHeight="1" x14ac:dyDescent="0.2">
      <c r="A112" s="17"/>
      <c r="B112" s="11">
        <v>23</v>
      </c>
      <c r="C112" s="49" t="s">
        <v>150</v>
      </c>
      <c r="D112" s="4"/>
      <c r="E112" s="4"/>
      <c r="F112" s="4"/>
      <c r="G112" s="4"/>
      <c r="H112" s="14"/>
      <c r="I112" s="147"/>
      <c r="J112" s="146"/>
    </row>
    <row r="113" spans="1:10" ht="18" customHeight="1" x14ac:dyDescent="0.2">
      <c r="A113" s="17"/>
      <c r="B113" s="11">
        <v>24</v>
      </c>
      <c r="C113" s="49" t="s">
        <v>151</v>
      </c>
      <c r="D113" s="4"/>
      <c r="E113" s="4"/>
      <c r="F113" s="4"/>
      <c r="G113" s="4"/>
      <c r="H113" s="14"/>
      <c r="I113" s="145"/>
      <c r="J113" s="148"/>
    </row>
    <row r="114" spans="1:10" x14ac:dyDescent="0.2">
      <c r="A114" s="17"/>
      <c r="B114" s="12"/>
      <c r="C114" s="6"/>
      <c r="D114" s="6"/>
      <c r="E114" s="6"/>
      <c r="F114" s="6"/>
      <c r="G114" s="6"/>
      <c r="H114" s="23"/>
      <c r="I114" s="145"/>
      <c r="J114" s="146"/>
    </row>
    <row r="115" spans="1:10" ht="14.25" x14ac:dyDescent="0.2">
      <c r="A115" s="17"/>
      <c r="B115" s="27"/>
      <c r="C115" s="28" t="s">
        <v>11</v>
      </c>
      <c r="E115" s="24"/>
      <c r="F115" s="24"/>
      <c r="G115" s="24"/>
      <c r="H115" s="24"/>
      <c r="I115" s="24"/>
      <c r="J115" s="25"/>
    </row>
    <row r="116" spans="1:10" ht="14.25" customHeight="1" x14ac:dyDescent="0.2">
      <c r="A116" s="17"/>
      <c r="B116" s="11">
        <v>25</v>
      </c>
      <c r="C116" s="15" t="s">
        <v>12</v>
      </c>
      <c r="D116" s="15"/>
      <c r="E116" s="15"/>
      <c r="F116" s="15"/>
      <c r="G116" s="15"/>
      <c r="H116" s="14"/>
      <c r="I116" s="152"/>
      <c r="J116" s="146"/>
    </row>
    <row r="117" spans="1:10" ht="14.25" customHeight="1" x14ac:dyDescent="0.2">
      <c r="A117" s="17"/>
      <c r="B117" s="11">
        <v>26</v>
      </c>
      <c r="C117" s="15" t="s">
        <v>13</v>
      </c>
      <c r="D117" s="15"/>
      <c r="E117" s="15"/>
      <c r="F117" s="15"/>
      <c r="G117" s="15"/>
      <c r="H117" s="14"/>
      <c r="I117" s="152"/>
      <c r="J117" s="146"/>
    </row>
    <row r="118" spans="1:10" x14ac:dyDescent="0.2">
      <c r="A118" s="17"/>
      <c r="B118" s="29">
        <v>27</v>
      </c>
      <c r="C118" s="157" t="s">
        <v>152</v>
      </c>
      <c r="D118" s="24"/>
      <c r="E118" s="24"/>
      <c r="F118" s="24"/>
      <c r="G118" s="24"/>
      <c r="H118" s="30"/>
      <c r="I118" s="154"/>
      <c r="J118" s="150"/>
    </row>
    <row r="119" spans="1:10" ht="13.5" thickBot="1" x14ac:dyDescent="0.25">
      <c r="A119" s="17"/>
      <c r="B119" s="34"/>
      <c r="C119" s="158" t="s">
        <v>14</v>
      </c>
      <c r="D119" s="1"/>
      <c r="E119" s="1"/>
      <c r="F119" s="1"/>
      <c r="G119" s="1"/>
      <c r="H119" s="31"/>
      <c r="I119" s="155"/>
      <c r="J119" s="156"/>
    </row>
    <row r="120" spans="1:10" ht="18" customHeight="1" x14ac:dyDescent="0.2">
      <c r="A120" s="17"/>
      <c r="B120" s="35"/>
      <c r="C120" s="36" t="s">
        <v>15</v>
      </c>
      <c r="D120" s="36"/>
      <c r="E120" s="36"/>
      <c r="F120" s="55"/>
      <c r="G120" s="55"/>
      <c r="H120" s="55"/>
      <c r="I120" s="56" t="s">
        <v>7</v>
      </c>
      <c r="J120" s="58"/>
    </row>
    <row r="121" spans="1:10" x14ac:dyDescent="0.2">
      <c r="A121" s="17"/>
      <c r="B121" s="16"/>
      <c r="C121" s="18" t="s">
        <v>16</v>
      </c>
      <c r="D121" s="18"/>
      <c r="E121" s="18"/>
      <c r="F121" s="54"/>
      <c r="G121" s="54"/>
      <c r="H121" s="54"/>
      <c r="I121" s="57" t="s">
        <v>7</v>
      </c>
      <c r="J121" s="59"/>
    </row>
    <row r="122" spans="1:10" x14ac:dyDescent="0.2">
      <c r="A122" s="17"/>
      <c r="B122" s="16"/>
      <c r="C122" s="18" t="s">
        <v>17</v>
      </c>
      <c r="D122" s="18"/>
      <c r="E122" s="18"/>
      <c r="F122" s="54"/>
      <c r="G122" s="54"/>
      <c r="H122" s="54"/>
      <c r="I122" s="57" t="s">
        <v>7</v>
      </c>
      <c r="J122" s="59"/>
    </row>
    <row r="123" spans="1:10" ht="9.75" customHeight="1" thickBot="1" x14ac:dyDescent="0.25">
      <c r="A123" s="17"/>
      <c r="B123" s="37"/>
      <c r="C123" s="38"/>
      <c r="D123" s="38"/>
      <c r="E123" s="38"/>
      <c r="F123" s="38"/>
      <c r="G123" s="38"/>
      <c r="H123" s="38"/>
      <c r="I123" s="38"/>
      <c r="J123" s="39"/>
    </row>
  </sheetData>
  <sheetProtection algorithmName="SHA-512" hashValue="9gBdErJRyqAwdAOQDeKdWmpjhw6GeqAs499NbPyix/rGB13A3KdlI/mxXQ/ggP1r5q8e2jP21eW8AZgszSIwRA==" saltValue="ua3qOVWPmLeGZvXNMNwJ3w==" spinCount="100000" sheet="1" selectLockedCells="1"/>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116"/>
  <sheetViews>
    <sheetView showGridLines="0" zoomScale="140" zoomScaleNormal="140" workbookViewId="0">
      <selection activeCell="D9" sqref="D9"/>
    </sheetView>
  </sheetViews>
  <sheetFormatPr defaultRowHeight="12.75" x14ac:dyDescent="0.2"/>
  <cols>
    <col min="1" max="1" width="4.85546875" customWidth="1"/>
    <col min="2" max="2" width="4.28515625" customWidth="1"/>
  </cols>
  <sheetData>
    <row r="2" spans="2:9" ht="18" x14ac:dyDescent="0.25">
      <c r="B2" s="65" t="s">
        <v>54</v>
      </c>
    </row>
    <row r="3" spans="2:9" ht="14.25" x14ac:dyDescent="0.2">
      <c r="E3" s="133" t="s">
        <v>153</v>
      </c>
    </row>
    <row r="5" spans="2:9" x14ac:dyDescent="0.2">
      <c r="B5" s="66" t="s">
        <v>55</v>
      </c>
    </row>
    <row r="6" spans="2:9" x14ac:dyDescent="0.2">
      <c r="B6" s="66" t="s">
        <v>159</v>
      </c>
    </row>
    <row r="7" spans="2:9" ht="14.25" x14ac:dyDescent="0.2">
      <c r="B7" s="67" t="s">
        <v>145</v>
      </c>
    </row>
    <row r="9" spans="2:9" x14ac:dyDescent="0.2">
      <c r="B9" s="66" t="s">
        <v>57</v>
      </c>
      <c r="D9" s="71"/>
      <c r="E9" s="71"/>
      <c r="F9" s="71"/>
      <c r="G9" s="71"/>
    </row>
    <row r="10" spans="2:9" x14ac:dyDescent="0.2">
      <c r="B10" s="66"/>
      <c r="D10" s="61"/>
      <c r="E10" s="61"/>
      <c r="F10" s="61"/>
      <c r="G10" s="61"/>
    </row>
    <row r="11" spans="2:9" x14ac:dyDescent="0.2">
      <c r="B11" s="66" t="s">
        <v>56</v>
      </c>
      <c r="D11" s="61"/>
      <c r="E11" s="71"/>
      <c r="F11" s="71"/>
      <c r="G11" s="71"/>
      <c r="H11" s="71"/>
      <c r="I11" s="71"/>
    </row>
    <row r="13" spans="2:9" x14ac:dyDescent="0.2">
      <c r="B13" s="66" t="s">
        <v>58</v>
      </c>
      <c r="F13" s="71"/>
      <c r="G13" s="71"/>
      <c r="H13" s="71"/>
      <c r="I13" s="71"/>
    </row>
    <row r="15" spans="2:9" x14ac:dyDescent="0.2">
      <c r="B15" s="66" t="s">
        <v>59</v>
      </c>
    </row>
    <row r="16" spans="2:9" x14ac:dyDescent="0.2">
      <c r="B16" s="66" t="s">
        <v>60</v>
      </c>
    </row>
    <row r="17" spans="2:10" x14ac:dyDescent="0.2">
      <c r="B17" s="66" t="s">
        <v>61</v>
      </c>
    </row>
    <row r="18" spans="2:10" x14ac:dyDescent="0.2">
      <c r="B18" s="66"/>
    </row>
    <row r="19" spans="2:10" x14ac:dyDescent="0.2">
      <c r="B19" s="66" t="s">
        <v>154</v>
      </c>
      <c r="D19" s="71"/>
      <c r="E19" s="71"/>
      <c r="F19" s="71"/>
      <c r="G19" s="68"/>
      <c r="H19" s="68"/>
      <c r="I19" s="72" t="s">
        <v>64</v>
      </c>
      <c r="J19" s="71"/>
    </row>
    <row r="20" spans="2:10" x14ac:dyDescent="0.2">
      <c r="B20" s="66"/>
    </row>
    <row r="21" spans="2:10" x14ac:dyDescent="0.2">
      <c r="B21" s="66" t="s">
        <v>154</v>
      </c>
      <c r="D21" s="71"/>
      <c r="E21" s="71"/>
      <c r="F21" s="71"/>
      <c r="G21" s="68"/>
      <c r="H21" s="68"/>
      <c r="I21" s="72" t="s">
        <v>64</v>
      </c>
      <c r="J21" s="71"/>
    </row>
    <row r="23" spans="2:10" x14ac:dyDescent="0.2">
      <c r="B23" s="66" t="s">
        <v>154</v>
      </c>
      <c r="D23" s="71"/>
      <c r="E23" s="71"/>
      <c r="F23" s="71"/>
      <c r="G23" s="68"/>
      <c r="H23" s="68"/>
      <c r="I23" s="72" t="s">
        <v>64</v>
      </c>
      <c r="J23" s="71"/>
    </row>
    <row r="25" spans="2:10" x14ac:dyDescent="0.2">
      <c r="B25" s="66" t="s">
        <v>154</v>
      </c>
      <c r="D25" s="71"/>
      <c r="E25" s="71"/>
      <c r="F25" s="71"/>
      <c r="G25" s="68"/>
      <c r="H25" s="68"/>
      <c r="I25" s="72" t="s">
        <v>64</v>
      </c>
      <c r="J25" s="71"/>
    </row>
    <row r="27" spans="2:10" x14ac:dyDescent="0.2">
      <c r="B27" s="66" t="s">
        <v>63</v>
      </c>
    </row>
    <row r="52" spans="1:10" ht="14.25" x14ac:dyDescent="0.2">
      <c r="A52" s="70" t="s">
        <v>130</v>
      </c>
    </row>
    <row r="54" spans="1:10" x14ac:dyDescent="0.2">
      <c r="F54" s="69" t="s">
        <v>62</v>
      </c>
    </row>
    <row r="55" spans="1:10" x14ac:dyDescent="0.2">
      <c r="G55" s="69"/>
    </row>
    <row r="57" spans="1:10" ht="18" x14ac:dyDescent="0.25">
      <c r="C57" s="65" t="s">
        <v>65</v>
      </c>
    </row>
    <row r="58" spans="1:10" ht="9" customHeight="1" x14ac:dyDescent="0.2"/>
    <row r="59" spans="1:10" x14ac:dyDescent="0.2">
      <c r="C59" s="66" t="s">
        <v>66</v>
      </c>
      <c r="F59" s="71"/>
      <c r="G59" s="71"/>
      <c r="H59" s="72" t="s">
        <v>67</v>
      </c>
      <c r="I59" s="71"/>
      <c r="J59" s="71"/>
    </row>
    <row r="60" spans="1:10" ht="8.25" customHeight="1" x14ac:dyDescent="0.2"/>
    <row r="61" spans="1:10" x14ac:dyDescent="0.2">
      <c r="C61" s="66" t="s">
        <v>68</v>
      </c>
      <c r="E61" s="71"/>
      <c r="F61" s="71"/>
      <c r="G61" s="71"/>
      <c r="H61" s="68"/>
      <c r="I61" s="68"/>
      <c r="J61" s="68"/>
    </row>
    <row r="62" spans="1:10" ht="9" customHeight="1" x14ac:dyDescent="0.2"/>
    <row r="63" spans="1:10" x14ac:dyDescent="0.2">
      <c r="C63" s="66" t="s">
        <v>4</v>
      </c>
      <c r="E63" s="71"/>
      <c r="F63" s="71"/>
      <c r="G63" s="71"/>
      <c r="H63" s="68"/>
      <c r="I63" s="68"/>
      <c r="J63" s="68"/>
    </row>
    <row r="65" spans="1:10" ht="13.5" thickBot="1" x14ac:dyDescent="0.25">
      <c r="A65" s="79" t="s">
        <v>69</v>
      </c>
      <c r="B65" s="80" t="s">
        <v>70</v>
      </c>
    </row>
    <row r="66" spans="1:10" ht="13.5" thickTop="1" x14ac:dyDescent="0.2">
      <c r="A66" s="77"/>
      <c r="B66" s="78"/>
      <c r="C66" s="66" t="s">
        <v>91</v>
      </c>
    </row>
    <row r="67" spans="1:10" ht="5.25" customHeight="1" x14ac:dyDescent="0.2">
      <c r="A67" s="73"/>
      <c r="B67" s="75"/>
      <c r="C67" s="66" t="s">
        <v>71</v>
      </c>
    </row>
    <row r="68" spans="1:10" x14ac:dyDescent="0.2">
      <c r="A68" s="73"/>
      <c r="B68" s="75"/>
      <c r="D68" s="66" t="s">
        <v>72</v>
      </c>
      <c r="F68" s="71"/>
      <c r="G68" s="71"/>
      <c r="H68" s="71"/>
      <c r="I68" s="71"/>
      <c r="J68" s="71"/>
    </row>
    <row r="69" spans="1:10" ht="7.5" customHeight="1" x14ac:dyDescent="0.2">
      <c r="A69" s="73"/>
      <c r="B69" s="75"/>
    </row>
    <row r="70" spans="1:10" x14ac:dyDescent="0.2">
      <c r="A70" s="77"/>
      <c r="B70" s="78"/>
      <c r="C70" s="66" t="s">
        <v>90</v>
      </c>
    </row>
    <row r="71" spans="1:10" ht="7.5" customHeight="1" x14ac:dyDescent="0.2">
      <c r="A71" s="73"/>
      <c r="B71" s="75"/>
    </row>
    <row r="72" spans="1:10" x14ac:dyDescent="0.2">
      <c r="A72" s="77"/>
      <c r="B72" s="78"/>
      <c r="C72" s="66" t="s">
        <v>89</v>
      </c>
    </row>
    <row r="73" spans="1:10" ht="7.5" customHeight="1" x14ac:dyDescent="0.2">
      <c r="A73" s="73"/>
      <c r="B73" s="75"/>
    </row>
    <row r="74" spans="1:10" x14ac:dyDescent="0.2">
      <c r="A74" s="77"/>
      <c r="B74" s="78"/>
      <c r="C74" s="66" t="s">
        <v>88</v>
      </c>
    </row>
    <row r="75" spans="1:10" x14ac:dyDescent="0.2">
      <c r="A75" s="73"/>
      <c r="B75" s="75"/>
      <c r="D75" s="66" t="s">
        <v>73</v>
      </c>
    </row>
    <row r="76" spans="1:10" ht="7.5" customHeight="1" x14ac:dyDescent="0.2">
      <c r="A76" s="73"/>
      <c r="B76" s="75"/>
    </row>
    <row r="77" spans="1:10" x14ac:dyDescent="0.2">
      <c r="A77" s="77"/>
      <c r="B77" s="78"/>
      <c r="C77" s="66" t="s">
        <v>87</v>
      </c>
    </row>
    <row r="78" spans="1:10" x14ac:dyDescent="0.2">
      <c r="A78" s="73"/>
      <c r="B78" s="75"/>
      <c r="D78" s="66" t="s">
        <v>74</v>
      </c>
    </row>
    <row r="79" spans="1:10" ht="7.5" customHeight="1" x14ac:dyDescent="0.2">
      <c r="A79" s="73"/>
      <c r="B79" s="75"/>
    </row>
    <row r="80" spans="1:10" x14ac:dyDescent="0.2">
      <c r="A80" s="77"/>
      <c r="B80" s="78"/>
      <c r="C80" s="66" t="s">
        <v>86</v>
      </c>
    </row>
    <row r="81" spans="1:4" ht="7.5" customHeight="1" x14ac:dyDescent="0.2">
      <c r="A81" s="73"/>
      <c r="B81" s="75"/>
    </row>
    <row r="82" spans="1:4" x14ac:dyDescent="0.2">
      <c r="A82" s="77"/>
      <c r="B82" s="78"/>
      <c r="C82" s="66" t="s">
        <v>85</v>
      </c>
    </row>
    <row r="83" spans="1:4" ht="7.5" customHeight="1" x14ac:dyDescent="0.2">
      <c r="A83" s="73"/>
      <c r="B83" s="75"/>
    </row>
    <row r="84" spans="1:4" x14ac:dyDescent="0.2">
      <c r="A84" s="77"/>
      <c r="B84" s="78"/>
      <c r="C84" s="66" t="s">
        <v>84</v>
      </c>
    </row>
    <row r="85" spans="1:4" ht="7.5" customHeight="1" x14ac:dyDescent="0.2">
      <c r="A85" s="73"/>
      <c r="B85" s="75"/>
    </row>
    <row r="86" spans="1:4" x14ac:dyDescent="0.2">
      <c r="A86" s="77"/>
      <c r="B86" s="78"/>
      <c r="C86" s="66" t="s">
        <v>83</v>
      </c>
    </row>
    <row r="87" spans="1:4" ht="7.5" customHeight="1" x14ac:dyDescent="0.2">
      <c r="A87" s="73"/>
      <c r="B87" s="75"/>
    </row>
    <row r="88" spans="1:4" x14ac:dyDescent="0.2">
      <c r="A88" s="77"/>
      <c r="B88" s="78"/>
      <c r="C88" s="66" t="s">
        <v>82</v>
      </c>
    </row>
    <row r="89" spans="1:4" ht="7.5" customHeight="1" x14ac:dyDescent="0.2">
      <c r="A89" s="73"/>
      <c r="B89" s="75"/>
    </row>
    <row r="90" spans="1:4" x14ac:dyDescent="0.2">
      <c r="A90" s="77"/>
      <c r="B90" s="78"/>
      <c r="C90" s="66" t="s">
        <v>81</v>
      </c>
    </row>
    <row r="91" spans="1:4" x14ac:dyDescent="0.2">
      <c r="A91" s="73"/>
      <c r="B91" s="75"/>
      <c r="D91" s="66" t="s">
        <v>75</v>
      </c>
    </row>
    <row r="92" spans="1:4" ht="7.5" customHeight="1" x14ac:dyDescent="0.2">
      <c r="A92" s="73"/>
      <c r="B92" s="75"/>
    </row>
    <row r="93" spans="1:4" x14ac:dyDescent="0.2">
      <c r="A93" s="77"/>
      <c r="B93" s="78"/>
      <c r="C93" s="66" t="s">
        <v>92</v>
      </c>
    </row>
    <row r="94" spans="1:4" ht="7.5" customHeight="1" x14ac:dyDescent="0.2">
      <c r="A94" s="73"/>
      <c r="B94" s="75"/>
    </row>
    <row r="95" spans="1:4" x14ac:dyDescent="0.2">
      <c r="A95" s="77"/>
      <c r="B95" s="78"/>
      <c r="C95" s="66" t="s">
        <v>93</v>
      </c>
    </row>
    <row r="96" spans="1:4" ht="7.5" customHeight="1" x14ac:dyDescent="0.2">
      <c r="A96" s="73"/>
      <c r="B96" s="75"/>
    </row>
    <row r="97" spans="1:4" x14ac:dyDescent="0.2">
      <c r="A97" s="77"/>
      <c r="B97" s="78"/>
      <c r="C97" s="66" t="s">
        <v>94</v>
      </c>
    </row>
    <row r="98" spans="1:4" ht="7.5" customHeight="1" x14ac:dyDescent="0.2">
      <c r="A98" s="73"/>
      <c r="B98" s="75"/>
    </row>
    <row r="99" spans="1:4" x14ac:dyDescent="0.2">
      <c r="A99" s="77"/>
      <c r="B99" s="78"/>
      <c r="C99" s="66" t="s">
        <v>95</v>
      </c>
    </row>
    <row r="100" spans="1:4" x14ac:dyDescent="0.2">
      <c r="A100" s="73"/>
      <c r="B100" s="75"/>
      <c r="D100" s="66" t="s">
        <v>76</v>
      </c>
    </row>
    <row r="101" spans="1:4" ht="7.5" customHeight="1" x14ac:dyDescent="0.2">
      <c r="A101" s="73"/>
      <c r="B101" s="75"/>
    </row>
    <row r="102" spans="1:4" x14ac:dyDescent="0.2">
      <c r="A102" s="77"/>
      <c r="B102" s="78"/>
      <c r="C102" s="66" t="s">
        <v>96</v>
      </c>
    </row>
    <row r="103" spans="1:4" x14ac:dyDescent="0.2">
      <c r="A103" s="73"/>
      <c r="B103" s="75"/>
      <c r="D103" s="66" t="s">
        <v>77</v>
      </c>
    </row>
    <row r="104" spans="1:4" ht="7.5" customHeight="1" x14ac:dyDescent="0.2">
      <c r="A104" s="73"/>
      <c r="B104" s="75"/>
    </row>
    <row r="105" spans="1:4" x14ac:dyDescent="0.2">
      <c r="A105" s="77"/>
      <c r="B105" s="78"/>
      <c r="C105" s="66" t="s">
        <v>97</v>
      </c>
    </row>
    <row r="106" spans="1:4" ht="7.5" customHeight="1" x14ac:dyDescent="0.2">
      <c r="A106" s="73"/>
      <c r="B106" s="75"/>
    </row>
    <row r="107" spans="1:4" x14ac:dyDescent="0.2">
      <c r="A107" s="77"/>
      <c r="B107" s="78"/>
      <c r="C107" s="66" t="s">
        <v>98</v>
      </c>
    </row>
    <row r="108" spans="1:4" x14ac:dyDescent="0.2">
      <c r="A108" s="73"/>
      <c r="B108" s="75"/>
      <c r="D108" s="66" t="s">
        <v>78</v>
      </c>
    </row>
    <row r="109" spans="1:4" ht="7.5" customHeight="1" x14ac:dyDescent="0.2">
      <c r="A109" s="73"/>
      <c r="B109" s="75"/>
    </row>
    <row r="110" spans="1:4" x14ac:dyDescent="0.2">
      <c r="A110" s="77"/>
      <c r="B110" s="78"/>
      <c r="C110" s="66" t="s">
        <v>99</v>
      </c>
    </row>
    <row r="111" spans="1:4" ht="7.5" customHeight="1" x14ac:dyDescent="0.2">
      <c r="A111" s="73"/>
      <c r="B111" s="75"/>
    </row>
    <row r="112" spans="1:4" x14ac:dyDescent="0.2">
      <c r="A112" s="77"/>
      <c r="B112" s="78"/>
      <c r="C112" s="66" t="s">
        <v>100</v>
      </c>
    </row>
    <row r="113" spans="1:4" x14ac:dyDescent="0.2">
      <c r="A113" s="73"/>
      <c r="B113" s="75"/>
      <c r="D113" s="66" t="s">
        <v>79</v>
      </c>
    </row>
    <row r="114" spans="1:4" ht="7.5" customHeight="1" x14ac:dyDescent="0.2">
      <c r="A114" s="73"/>
      <c r="B114" s="75"/>
    </row>
    <row r="115" spans="1:4" x14ac:dyDescent="0.2">
      <c r="A115" s="77"/>
      <c r="B115" s="78"/>
      <c r="C115" s="66" t="s">
        <v>101</v>
      </c>
    </row>
    <row r="116" spans="1:4" x14ac:dyDescent="0.2">
      <c r="A116" s="74"/>
      <c r="B116" s="76"/>
      <c r="D116" s="66" t="s">
        <v>80</v>
      </c>
    </row>
  </sheetData>
  <sheetProtection algorithmName="SHA-512" hashValue="MAJD8Uz/8XlhSQHF5rx4icJNjMm/4VnNy+0kCFJj7nTc6m9n4FOcfGG6r7ViUQy2aJTbOImPTwcG6D8kI0mx3w==" saltValue="ee3UYz5y/6hzdVWlWW5Z2A==" spinCount="100000" sheet="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7"/>
  <sheetViews>
    <sheetView workbookViewId="0">
      <selection activeCell="H3" sqref="H3"/>
    </sheetView>
  </sheetViews>
  <sheetFormatPr defaultRowHeight="12.75" x14ac:dyDescent="0.2"/>
  <cols>
    <col min="1" max="1" width="5.28515625" customWidth="1"/>
    <col min="2" max="2" width="3" customWidth="1"/>
    <col min="3" max="3" width="5" customWidth="1"/>
    <col min="4" max="4" width="5.5703125" customWidth="1"/>
    <col min="5" max="5" width="4.7109375" customWidth="1"/>
    <col min="6" max="6" width="4.5703125" customWidth="1"/>
    <col min="7" max="7" width="5" customWidth="1"/>
    <col min="8" max="9" width="5.28515625" customWidth="1"/>
    <col min="10" max="11" width="5" customWidth="1"/>
    <col min="12" max="12" width="4.85546875" customWidth="1"/>
    <col min="13" max="13" width="4.7109375" customWidth="1"/>
    <col min="14" max="14" width="4.28515625" customWidth="1"/>
    <col min="15" max="15" width="4.140625" customWidth="1"/>
    <col min="16" max="16" width="4.42578125" customWidth="1"/>
    <col min="17" max="19" width="4" customWidth="1"/>
    <col min="20" max="20" width="3.85546875" customWidth="1"/>
    <col min="21" max="21" width="4.42578125" customWidth="1"/>
  </cols>
  <sheetData>
    <row r="1" spans="1:19" ht="14.25" x14ac:dyDescent="0.2">
      <c r="A1" s="66"/>
      <c r="G1" s="134"/>
      <c r="I1" s="134"/>
    </row>
    <row r="2" spans="1:19" x14ac:dyDescent="0.2">
      <c r="A2" s="61"/>
      <c r="B2" s="61"/>
      <c r="C2" s="61"/>
      <c r="D2" s="61"/>
      <c r="E2" s="61"/>
      <c r="F2" s="61"/>
      <c r="G2" s="61"/>
      <c r="H2" s="61"/>
      <c r="I2" s="61"/>
      <c r="J2" s="61"/>
      <c r="K2" s="61"/>
      <c r="L2" s="61"/>
      <c r="M2" s="61"/>
      <c r="N2" s="61"/>
      <c r="O2" s="61"/>
      <c r="P2" s="61"/>
      <c r="Q2" s="61"/>
      <c r="R2" s="61"/>
      <c r="S2" s="61"/>
    </row>
    <row r="3" spans="1:19" x14ac:dyDescent="0.2">
      <c r="A3" s="61"/>
      <c r="B3" s="61"/>
      <c r="C3" s="61"/>
      <c r="D3" s="61"/>
      <c r="E3" s="61"/>
      <c r="F3" s="61"/>
      <c r="G3" s="61"/>
      <c r="H3" s="159"/>
      <c r="I3" s="61"/>
      <c r="J3" s="61"/>
      <c r="K3" s="61"/>
      <c r="L3" s="61"/>
      <c r="M3" s="159"/>
      <c r="N3" s="61"/>
      <c r="O3" s="61"/>
      <c r="P3" s="61"/>
      <c r="Q3" s="61"/>
      <c r="R3" s="61"/>
      <c r="S3" s="61"/>
    </row>
    <row r="4" spans="1:19" x14ac:dyDescent="0.2">
      <c r="A4" s="61"/>
      <c r="B4" s="61"/>
      <c r="C4" s="61"/>
      <c r="D4" s="61"/>
      <c r="E4" s="61"/>
      <c r="F4" s="61"/>
      <c r="G4" s="61"/>
      <c r="H4" s="159"/>
      <c r="I4" s="61"/>
      <c r="J4" s="61"/>
      <c r="K4" s="61"/>
      <c r="L4" s="61"/>
      <c r="M4" s="159"/>
      <c r="N4" s="61"/>
      <c r="O4" s="61"/>
      <c r="P4" s="61"/>
      <c r="Q4" s="61"/>
      <c r="R4" s="61"/>
      <c r="S4" s="61"/>
    </row>
    <row r="5" spans="1:19" x14ac:dyDescent="0.2">
      <c r="A5" s="61"/>
      <c r="B5" s="61"/>
      <c r="C5" s="61"/>
      <c r="D5" s="61"/>
      <c r="E5" s="61"/>
      <c r="F5" s="61"/>
      <c r="G5" s="61"/>
      <c r="H5" s="61"/>
      <c r="I5" s="61"/>
      <c r="J5" s="61"/>
      <c r="K5" s="61"/>
      <c r="L5" s="61"/>
      <c r="M5" s="61"/>
      <c r="N5" s="61"/>
      <c r="O5" s="61"/>
      <c r="P5" s="61"/>
      <c r="Q5" s="61"/>
      <c r="R5" s="61"/>
      <c r="S5" s="61"/>
    </row>
    <row r="6" spans="1:19" x14ac:dyDescent="0.2">
      <c r="A6" s="61"/>
      <c r="B6" s="61"/>
      <c r="C6" s="61"/>
      <c r="D6" s="61"/>
      <c r="E6" s="61"/>
      <c r="F6" s="61"/>
      <c r="G6" s="61"/>
      <c r="H6" s="61"/>
      <c r="I6" s="61"/>
      <c r="J6" s="61"/>
      <c r="K6" s="61"/>
      <c r="L6" s="61"/>
      <c r="M6" s="61"/>
      <c r="N6" s="61"/>
      <c r="O6" s="61"/>
      <c r="P6" s="61"/>
      <c r="Q6" s="61"/>
      <c r="R6" s="61"/>
      <c r="S6" s="61"/>
    </row>
    <row r="7" spans="1:19" x14ac:dyDescent="0.2">
      <c r="A7" s="61"/>
      <c r="B7" s="61"/>
      <c r="C7" s="61"/>
      <c r="D7" s="61"/>
      <c r="E7" s="61"/>
      <c r="F7" s="61"/>
      <c r="G7" s="61"/>
      <c r="H7" s="61"/>
      <c r="I7" s="61"/>
      <c r="J7" s="61"/>
      <c r="K7" s="61"/>
      <c r="L7" s="61"/>
      <c r="M7" s="61"/>
      <c r="N7" s="61"/>
      <c r="O7" s="61"/>
      <c r="P7" s="61"/>
      <c r="Q7" s="61"/>
      <c r="R7" s="61"/>
      <c r="S7" s="61"/>
    </row>
  </sheetData>
  <sheetProtection algorithmName="SHA-512" hashValue="VHBKDhXGMNGjeLiDKcUBYbkFu4D3P/YkirWPtZ5bsRSRh5GhrCLrDXmzcbFTjY79ZCdSuU1RGZ7Tjd4lyssIVw==" saltValue="6LCtIv/Wdviepkpb5saGeQ==" spinCount="100000" sheet="1" selectLockedCells="1"/>
  <pageMargins left="0.45" right="0.4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Cover-Introduction</vt:lpstr>
      <vt:lpstr>Finance Ledger</vt:lpstr>
      <vt:lpstr>Annual Summary</vt:lpstr>
      <vt:lpstr>Club Financial Audit</vt:lpstr>
      <vt:lpstr>Pilot-test Evaluation</vt:lpstr>
    </vt:vector>
  </TitlesOfParts>
  <Company>KEC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Wilson</dc:creator>
  <cp:lastModifiedBy>Wilson, Jim (jwilson@uidaho.edu)</cp:lastModifiedBy>
  <cp:lastPrinted>2020-09-11T20:31:57Z</cp:lastPrinted>
  <dcterms:created xsi:type="dcterms:W3CDTF">2008-03-02T17:14:23Z</dcterms:created>
  <dcterms:modified xsi:type="dcterms:W3CDTF">2021-09-29T21:34:03Z</dcterms:modified>
</cp:coreProperties>
</file>